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imon.prebil\Documents\Vodovod\JN 2023\"/>
    </mc:Choice>
  </mc:AlternateContent>
  <xr:revisionPtr revIDLastSave="0" documentId="13_ncr:1_{8BDB8967-DCFC-489C-B4BD-D3B2B286B667}" xr6:coauthVersionLast="36" xr6:coauthVersionMax="36" xr10:uidLastSave="{00000000-0000-0000-0000-000000000000}"/>
  <bookViews>
    <workbookView xWindow="480" yWindow="120" windowWidth="14880" windowHeight="7425" xr2:uid="{00000000-000D-0000-FFFF-FFFF00000000}"/>
  </bookViews>
  <sheets>
    <sheet name="Javno naročilo" sheetId="1" r:id="rId1"/>
  </sheets>
  <definedNames>
    <definedName name="_xlnm.Print_Area" localSheetId="0">'Javno naročilo'!$A$1:$K$92</definedName>
  </definedNames>
  <calcPr calcId="191029"/>
</workbook>
</file>

<file path=xl/calcChain.xml><?xml version="1.0" encoding="utf-8"?>
<calcChain xmlns="http://schemas.openxmlformats.org/spreadsheetml/2006/main">
  <c r="I6" i="1" l="1"/>
  <c r="H8" i="1"/>
  <c r="K76" i="1" l="1"/>
  <c r="I76" i="1"/>
  <c r="I75" i="1"/>
  <c r="I80" i="1" l="1"/>
  <c r="K91" i="1"/>
  <c r="K90" i="1"/>
  <c r="K89" i="1"/>
  <c r="K88" i="1"/>
  <c r="K87" i="1"/>
  <c r="K86" i="1"/>
  <c r="K85" i="1"/>
  <c r="I67" i="1" l="1"/>
  <c r="K67" i="1" s="1"/>
  <c r="I68" i="1"/>
  <c r="K68" i="1" s="1"/>
  <c r="I69" i="1"/>
  <c r="K69" i="1" s="1"/>
  <c r="I70" i="1"/>
  <c r="K70" i="1" s="1"/>
  <c r="I71" i="1"/>
  <c r="K71" i="1" s="1"/>
  <c r="I72" i="1"/>
  <c r="K72" i="1" s="1"/>
  <c r="I73" i="1"/>
  <c r="K73" i="1" s="1"/>
  <c r="I74" i="1"/>
  <c r="K74" i="1" s="1"/>
  <c r="K75" i="1"/>
  <c r="I77" i="1"/>
  <c r="K77" i="1" s="1"/>
  <c r="I78" i="1"/>
  <c r="K78" i="1" s="1"/>
  <c r="I79" i="1"/>
  <c r="K79" i="1" s="1"/>
  <c r="I66" i="1"/>
  <c r="K66" i="1" s="1"/>
  <c r="I60" i="1"/>
  <c r="K60" i="1" s="1"/>
  <c r="I61" i="1"/>
  <c r="K61" i="1" s="1"/>
  <c r="I59" i="1"/>
  <c r="K59" i="1" s="1"/>
  <c r="I52" i="1"/>
  <c r="K52" i="1" s="1"/>
  <c r="I53" i="1"/>
  <c r="K53" i="1" s="1"/>
  <c r="I54" i="1"/>
  <c r="K54" i="1" s="1"/>
  <c r="I51" i="1"/>
  <c r="K51" i="1" s="1"/>
  <c r="I40" i="1"/>
  <c r="K40" i="1" s="1"/>
  <c r="I41" i="1"/>
  <c r="K41" i="1" s="1"/>
  <c r="I42" i="1"/>
  <c r="K42" i="1" s="1"/>
  <c r="I43" i="1"/>
  <c r="K43" i="1" s="1"/>
  <c r="I44" i="1"/>
  <c r="K44" i="1" s="1"/>
  <c r="I45" i="1"/>
  <c r="K45" i="1" s="1"/>
  <c r="I46" i="1"/>
  <c r="K46" i="1" s="1"/>
  <c r="I39" i="1"/>
  <c r="K39" i="1" s="1"/>
  <c r="I31" i="1"/>
  <c r="K31" i="1" s="1"/>
  <c r="I32" i="1"/>
  <c r="K32" i="1" s="1"/>
  <c r="I33" i="1"/>
  <c r="K33" i="1" s="1"/>
  <c r="I34" i="1"/>
  <c r="K34" i="1" s="1"/>
  <c r="I30" i="1"/>
  <c r="K30" i="1" s="1"/>
  <c r="K35" i="1" s="1"/>
  <c r="I23" i="1"/>
  <c r="K23" i="1" s="1"/>
  <c r="I24" i="1"/>
  <c r="K24" i="1" s="1"/>
  <c r="I25" i="1"/>
  <c r="K25" i="1" s="1"/>
  <c r="I22" i="1"/>
  <c r="K22" i="1" s="1"/>
  <c r="I13" i="1"/>
  <c r="K13" i="1" s="1"/>
  <c r="I14" i="1"/>
  <c r="K14" i="1" s="1"/>
  <c r="I15" i="1"/>
  <c r="K15" i="1" s="1"/>
  <c r="I16" i="1"/>
  <c r="K16" i="1" s="1"/>
  <c r="I17" i="1"/>
  <c r="K17" i="1" s="1"/>
  <c r="I12" i="1"/>
  <c r="K12" i="1" s="1"/>
  <c r="I5" i="1"/>
  <c r="K5" i="1" s="1"/>
  <c r="K6" i="1"/>
  <c r="I7" i="1"/>
  <c r="K7" i="1" s="1"/>
  <c r="I4" i="1"/>
  <c r="K4" i="1" s="1"/>
  <c r="K80" i="1" l="1"/>
  <c r="K62" i="1"/>
  <c r="K55" i="1"/>
  <c r="K47" i="1"/>
  <c r="K26" i="1"/>
  <c r="K18" i="1"/>
  <c r="K8" i="1"/>
  <c r="K84" i="1" s="1"/>
  <c r="K92" i="1" s="1"/>
  <c r="I91" i="1"/>
  <c r="I55" i="1"/>
  <c r="I89" i="1" s="1"/>
  <c r="I62" i="1"/>
  <c r="I90" i="1" s="1"/>
  <c r="I47" i="1"/>
  <c r="I88" i="1" s="1"/>
  <c r="I26" i="1"/>
  <c r="I86" i="1" s="1"/>
  <c r="I18" i="1"/>
  <c r="I85" i="1" s="1"/>
  <c r="I35" i="1"/>
  <c r="I87" i="1" s="1"/>
  <c r="I8" i="1"/>
  <c r="I84" i="1" s="1"/>
  <c r="I92" i="1" l="1"/>
  <c r="H62" i="1"/>
  <c r="H55" i="1"/>
  <c r="H47" i="1"/>
  <c r="H35" i="1"/>
  <c r="H26" i="1"/>
  <c r="H18" i="1"/>
</calcChain>
</file>

<file path=xl/sharedStrings.xml><?xml version="1.0" encoding="utf-8"?>
<sst xmlns="http://schemas.openxmlformats.org/spreadsheetml/2006/main" count="225" uniqueCount="115">
  <si>
    <t>VZDRŽEVALNA DELA OSKRBE S PITNO VODO V OBČINI DOL PRI LJUBLJANI - javno naročilo</t>
  </si>
  <si>
    <t>Količina</t>
  </si>
  <si>
    <t>ur</t>
  </si>
  <si>
    <t>kos</t>
  </si>
  <si>
    <t>SKUPAJ</t>
  </si>
  <si>
    <t>m2</t>
  </si>
  <si>
    <t>kg</t>
  </si>
  <si>
    <t>kpl.</t>
  </si>
  <si>
    <t>CENA STORITEV Z DELOVNIMI STROJI IN MATERIALI</t>
  </si>
  <si>
    <t>m1</t>
  </si>
  <si>
    <t>m3</t>
  </si>
  <si>
    <t>kpl</t>
  </si>
  <si>
    <t>Cena brez DDV</t>
  </si>
  <si>
    <t>Stopnja DDV(%)</t>
  </si>
  <si>
    <t>Cena z DDV</t>
  </si>
  <si>
    <t>Enota</t>
  </si>
  <si>
    <t>znesek brez DDV</t>
  </si>
  <si>
    <t xml:space="preserve">ur </t>
  </si>
  <si>
    <t>Čiščenje zajetij, jaška, z dezinfekcijo.</t>
  </si>
  <si>
    <t>1.1</t>
  </si>
  <si>
    <t>1.2</t>
  </si>
  <si>
    <t>1.3</t>
  </si>
  <si>
    <t>2.1</t>
  </si>
  <si>
    <t>2.2</t>
  </si>
  <si>
    <t>2.3</t>
  </si>
  <si>
    <t>2.4</t>
  </si>
  <si>
    <t>2.5</t>
  </si>
  <si>
    <t>2.6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</si>
  <si>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</si>
  <si>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</si>
  <si>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</si>
  <si>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</si>
  <si>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</si>
  <si>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</si>
  <si>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</si>
  <si>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</si>
  <si>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</si>
  <si>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4.4</t>
  </si>
  <si>
    <t>4.5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</si>
  <si>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</si>
  <si>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</si>
  <si>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</si>
  <si>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</si>
  <si>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</si>
  <si>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</si>
  <si>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</si>
  <si>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</si>
  <si>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</si>
  <si>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</si>
  <si>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</si>
  <si>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</si>
  <si>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</si>
  <si>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</si>
  <si>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</si>
  <si>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</si>
  <si>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</si>
  <si>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</si>
  <si>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8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</si>
  <si>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</si>
  <si>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</si>
  <si>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</si>
  <si>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</si>
  <si>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</si>
  <si>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</si>
  <si>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</si>
  <si>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</si>
  <si>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</si>
  <si>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</si>
  <si>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</si>
  <si>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</si>
  <si>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</si>
  <si>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</si>
  <si>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Redni nadzor nad objekti vodovodnih sistemov  in vodenje evidenc HACCAP-a.</t>
  </si>
  <si>
    <t>Intervencijska ura (izpad vodooskrbe).</t>
  </si>
  <si>
    <t>Intervencijska ura - iskanje napak z instrumenti, naprava.</t>
  </si>
  <si>
    <t>Mesečni pavšal dežurstva.</t>
  </si>
  <si>
    <t>Čiščenje zajetij, jašek, korito z dezinfekcijo.</t>
  </si>
  <si>
    <t>Kemično čiščenje-luženje UF modula.</t>
  </si>
  <si>
    <t>Čiščenje vodohram od 20 - 100 m3 z dezinfekcijo.</t>
  </si>
  <si>
    <t>Čiščenje vodohran do 20 m3 z dezinfekcijo.</t>
  </si>
  <si>
    <t>Čiščenje gozdnih-travnih površin z odvozom.</t>
  </si>
  <si>
    <t>Čiščenje vodohran od 20 - 100 m3 z dezinfekcijo.</t>
  </si>
  <si>
    <t>Čiščenje črpališče do 20 m3 z dezinfekcijo.</t>
  </si>
  <si>
    <t>Čiščenje črpališča, zajetja do 20 m3 z dezinfekcijo.</t>
  </si>
  <si>
    <t>Čiščenje raztežilnik, jašek z dezinfekcijo.</t>
  </si>
  <si>
    <t>Čiščenje zajetij, jašek - peščeni filter z dezinfekcijo.</t>
  </si>
  <si>
    <t>Menjava peščenega granulata od 2 - 9 mm.</t>
  </si>
  <si>
    <t>Čiščenje UV Sterilizatorja.</t>
  </si>
  <si>
    <t>Izpiranje vodovod Dn 40 x 500 m Korant.</t>
  </si>
  <si>
    <t>Izvedba klorni šok na vodovodu Korant z 3 x meriter klora.</t>
  </si>
  <si>
    <t xml:space="preserve">Redni nadzor nad objekti vodovodnih sistemov  in vodenje evidenc HACCAP-a. </t>
  </si>
  <si>
    <t>Čiščenje zajetij - jašek z dezinfekcijo.</t>
  </si>
  <si>
    <t>REDNO DELO</t>
  </si>
  <si>
    <t>VODOVOD KRIŽEVSKA VAS</t>
  </si>
  <si>
    <t>VODOVOD ZAGORICA</t>
  </si>
  <si>
    <t>VODOVOD GABER, MOČILE, VRH, KLOPCE</t>
  </si>
  <si>
    <t>VODOVOD KORANT</t>
  </si>
  <si>
    <t>VODOVOD VINJE - ŽABJA VAS</t>
  </si>
  <si>
    <t>VODOVOD PODGORA</t>
  </si>
  <si>
    <t>Meritve pretokov na vodovodu.</t>
  </si>
  <si>
    <t>Kamion kiper.</t>
  </si>
  <si>
    <t>Rovokopač, nakladač.</t>
  </si>
  <si>
    <t>Mini bager.</t>
  </si>
  <si>
    <t>Vibracijski nabijač.</t>
  </si>
  <si>
    <t>Prenosna črpalka.</t>
  </si>
  <si>
    <t>Visokotlačni čistilec.</t>
  </si>
  <si>
    <t>Stroj za rezanje asfalta.</t>
  </si>
  <si>
    <t>Elektro agregat.</t>
  </si>
  <si>
    <t>Prenosna potopna črpalka.</t>
  </si>
  <si>
    <t>Izkop jarka ter zasip za vodovod globine 1,20 m.</t>
  </si>
  <si>
    <t>Vgradna peščene posteljice z obsipom.</t>
  </si>
  <si>
    <t>Dobava in vgradnja betona C25/30 Dmax16.</t>
  </si>
  <si>
    <t>Prevozi materiala na težje dostopne lokacije.</t>
  </si>
  <si>
    <t>REKAPITULACIJA:</t>
  </si>
  <si>
    <t>Znesek z DDV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</si>
</sst>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84">
    <xf numFmtId="0" fontId="0" fillId="0" borderId="0" xfId="0"/>
    <xf numFmtId="0" fontId="2" fillId="0" borderId="0" xfId="0" applyFont="1" applyProtection="1"/>
    <xf numFmtId="0" fontId="2" fillId="0" borderId="1" xfId="0" applyFont="1" applyBorder="1" applyAlignment="1" applyProtection="1">
      <alignment horizontal="center" vertical="center"/>
    </xf>
    <xf numFmtId="44" fontId="3" fillId="0" borderId="1" xfId="1" applyFont="1" applyBorder="1" applyAlignment="1" applyProtection="1">
      <alignment vertical="center"/>
    </xf>
    <xf numFmtId="0" fontId="5" fillId="0" borderId="0" xfId="0" applyFont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49" fontId="2" fillId="0" borderId="1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right"/>
    </xf>
    <xf numFmtId="0" fontId="5" fillId="0" borderId="1" xfId="0" applyFont="1" applyBorder="1" applyAlignment="1" applyProtection="1"/>
    <xf numFmtId="0" fontId="3" fillId="0" borderId="3" xfId="0" applyFont="1" applyBorder="1" applyAlignment="1" applyProtection="1"/>
    <xf numFmtId="0" fontId="2" fillId="0" borderId="0" xfId="0" applyFont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2" fillId="0" borderId="0" xfId="0" applyFont="1" applyBorder="1" applyAlignment="1" applyProtection="1"/>
    <xf numFmtId="0" fontId="5" fillId="0" borderId="0" xfId="0" applyFont="1" applyFill="1" applyProtection="1"/>
    <xf numFmtId="0" fontId="2" fillId="0" borderId="0" xfId="0" applyFont="1" applyFill="1" applyProtection="1"/>
    <xf numFmtId="0" fontId="2" fillId="0" borderId="1" xfId="0" applyFont="1" applyBorder="1" applyAlignment="1" applyProtection="1"/>
    <xf numFmtId="0" fontId="2" fillId="0" borderId="1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/>
    <xf numFmtId="44" fontId="2" fillId="0" borderId="1" xfId="1" applyFont="1" applyBorder="1" applyAlignment="1" applyProtection="1">
      <alignment horizontal="center"/>
    </xf>
    <xf numFmtId="44" fontId="3" fillId="0" borderId="1" xfId="1" applyFont="1" applyBorder="1" applyAlignment="1" applyProtection="1"/>
    <xf numFmtId="0" fontId="2" fillId="0" borderId="0" xfId="0" applyFont="1" applyAlignment="1" applyProtection="1">
      <alignment horizontal="center"/>
    </xf>
    <xf numFmtId="44" fontId="3" fillId="0" borderId="1" xfId="0" applyNumberFormat="1" applyFont="1" applyBorder="1" applyAlignment="1" applyProtection="1"/>
    <xf numFmtId="44" fontId="2" fillId="0" borderId="1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4" fontId="4" fillId="0" borderId="1" xfId="1" applyFont="1" applyBorder="1" applyAlignment="1" applyProtection="1"/>
    <xf numFmtId="44" fontId="2" fillId="0" borderId="1" xfId="1" applyFont="1" applyBorder="1" applyAlignment="1" applyProtection="1">
      <alignment horizontal="right"/>
    </xf>
    <xf numFmtId="0" fontId="2" fillId="0" borderId="0" xfId="0" applyFont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0" fontId="2" fillId="0" borderId="1" xfId="0" applyFont="1" applyBorder="1" applyAlignment="1" applyProtection="1">
      <alignment horizontal="center" wrapText="1"/>
    </xf>
    <xf numFmtId="49" fontId="5" fillId="0" borderId="1" xfId="0" applyNumberFormat="1" applyFont="1" applyBorder="1" applyAlignment="1" applyProtection="1">
      <alignment horizontal="right" wrapText="1"/>
    </xf>
    <xf numFmtId="0" fontId="7" fillId="0" borderId="0" xfId="0" applyFont="1" applyFill="1" applyProtection="1"/>
    <xf numFmtId="0" fontId="7" fillId="0" borderId="1" xfId="0" applyFont="1" applyFill="1" applyBorder="1" applyAlignment="1" applyProtection="1">
      <alignment horizontal="right" wrapText="1"/>
    </xf>
    <xf numFmtId="4" fontId="8" fillId="0" borderId="1" xfId="3" applyNumberFormat="1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/>
    <xf numFmtId="0" fontId="7" fillId="0" borderId="0" xfId="0" applyFont="1" applyFill="1" applyAlignment="1" applyProtection="1"/>
    <xf numFmtId="0" fontId="7" fillId="0" borderId="1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/>
    <xf numFmtId="4" fontId="7" fillId="0" borderId="1" xfId="0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3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right"/>
    </xf>
    <xf numFmtId="0" fontId="3" fillId="0" borderId="7" xfId="0" applyFont="1" applyBorder="1" applyAlignment="1" applyProtection="1"/>
    <xf numFmtId="2" fontId="2" fillId="0" borderId="1" xfId="0" applyNumberFormat="1" applyFont="1" applyBorder="1" applyAlignment="1" applyProtection="1">
      <alignment horizontal="center" wrapText="1"/>
    </xf>
    <xf numFmtId="9" fontId="2" fillId="0" borderId="1" xfId="2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left" wrapText="1"/>
    </xf>
    <xf numFmtId="0" fontId="5" fillId="0" borderId="2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</xf>
    <xf numFmtId="0" fontId="3" fillId="0" borderId="2" xfId="0" applyNumberFormat="1" applyFont="1" applyBorder="1" applyAlignment="1" applyProtection="1">
      <alignment horizontal="left" wrapText="1"/>
    </xf>
    <xf numFmtId="0" fontId="3" fillId="0" borderId="3" xfId="0" applyNumberFormat="1" applyFont="1" applyBorder="1" applyAlignment="1" applyProtection="1">
      <alignment horizontal="left" wrapText="1"/>
    </xf>
    <xf numFmtId="0" fontId="4" fillId="0" borderId="2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left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Protection="1"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44" fontId="3" fillId="0" borderId="1" xfId="1" applyFont="1" applyBorder="1" applyAlignment="1" applyProtection="1">
      <protection locked="0"/>
    </xf>
    <xf numFmtId="44" fontId="2" fillId="0" borderId="1" xfId="1" applyFont="1" applyBorder="1" applyAlignment="1" applyProtection="1">
      <protection locked="0"/>
    </xf>
    <xf numFmtId="44" fontId="3" fillId="0" borderId="1" xfId="0" applyNumberFormat="1" applyFont="1" applyBorder="1" applyAlignme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9" fillId="0" borderId="1" xfId="0" applyFont="1" applyFill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44" fontId="3" fillId="0" borderId="4" xfId="1" applyFont="1" applyBorder="1" applyAlignment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5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vertical="center"/>
      <protection locked="0"/>
    </xf>
  </cellXfs>
  <cellStyles count="4">
    <cellStyle name="Currency" xfId="1" builtinId="4"/>
    <cellStyle name="Good" xfId="3" builtinId="2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2"/>
  <sheetViews>
    <sheetView showGridLines="0" tabSelected="1" view="pageBreakPreview" zoomScale="115" zoomScaleNormal="80" zoomScaleSheetLayoutView="115" workbookViewId="0">
      <selection activeCell="O15" sqref="O15"/>
    </sheetView>
  </sheetViews>
  <sheetFormatPr defaultRowHeight="14.25" x14ac:dyDescent="0.2"/>
  <cols>
    <col min="1" max="1" width="5.42578125" style="1" customWidth="1"/>
    <col min="2" max="4" width="9.140625" style="1"/>
    <col min="5" max="5" width="31.42578125" style="1" customWidth="1"/>
    <col min="6" max="6" width="6.42578125" style="1" customWidth="1"/>
    <col min="7" max="7" width="9.140625" style="33" customWidth="1"/>
    <col min="8" max="8" width="15.7109375" style="65" customWidth="1"/>
    <col min="9" max="9" width="15.42578125" style="1" customWidth="1"/>
    <col min="10" max="10" width="8.7109375" style="1" customWidth="1"/>
    <col min="11" max="11" width="15" style="1" customWidth="1"/>
    <col min="12" max="16384" width="9.140625" style="65"/>
  </cols>
  <sheetData>
    <row r="1" spans="1:11" ht="15" x14ac:dyDescent="0.25">
      <c r="A1" s="4" t="s">
        <v>0</v>
      </c>
    </row>
    <row r="2" spans="1:11" ht="15" x14ac:dyDescent="0.25">
      <c r="A2" s="15"/>
      <c r="B2" s="16"/>
      <c r="C2" s="16"/>
      <c r="D2" s="16"/>
      <c r="E2" s="16"/>
    </row>
    <row r="3" spans="1:11" s="66" customFormat="1" ht="29.25" customHeight="1" x14ac:dyDescent="0.2">
      <c r="A3" s="29"/>
      <c r="B3" s="29"/>
      <c r="C3" s="29"/>
      <c r="D3" s="29"/>
      <c r="E3" s="29"/>
      <c r="F3" s="30" t="s">
        <v>15</v>
      </c>
      <c r="G3" s="34" t="s">
        <v>1</v>
      </c>
      <c r="H3" s="70" t="s">
        <v>12</v>
      </c>
      <c r="I3" s="31" t="s">
        <v>16</v>
      </c>
      <c r="J3" s="31" t="s">
        <v>13</v>
      </c>
      <c r="K3" s="31" t="s">
        <v>14</v>
      </c>
    </row>
    <row r="4" spans="1:11" s="67" customFormat="1" ht="15" x14ac:dyDescent="0.25">
      <c r="A4" s="9">
        <v>1</v>
      </c>
      <c r="B4" s="62" t="s">
        <v>92</v>
      </c>
      <c r="C4" s="63"/>
      <c r="D4" s="63"/>
      <c r="E4" s="63"/>
      <c r="F4" s="20" t="s">
        <v>2</v>
      </c>
      <c r="G4" s="35">
        <v>2150</v>
      </c>
      <c r="H4" s="71">
        <v>0</v>
      </c>
      <c r="I4" s="22">
        <f>G4*H4</f>
        <v>0</v>
      </c>
      <c r="J4" s="46">
        <v>0.22</v>
      </c>
      <c r="K4" s="21">
        <f>I4*1.22</f>
        <v>0</v>
      </c>
    </row>
    <row r="5" spans="1:11" s="67" customFormat="1" ht="15" x14ac:dyDescent="0.25">
      <c r="A5" s="7" t="s">
        <v>19</v>
      </c>
      <c r="B5" s="53" t="s">
        <v>73</v>
      </c>
      <c r="C5" s="54"/>
      <c r="D5" s="54"/>
      <c r="E5" s="54"/>
      <c r="F5" s="20" t="s">
        <v>2</v>
      </c>
      <c r="G5" s="35">
        <v>45</v>
      </c>
      <c r="H5" s="71">
        <v>0</v>
      </c>
      <c r="I5" s="22">
        <f t="shared" ref="I5:I7" si="0">G5*H5</f>
        <v>0</v>
      </c>
      <c r="J5" s="46">
        <v>0.22</v>
      </c>
      <c r="K5" s="21">
        <f t="shared" ref="K5:K7" si="1">I5*1.22</f>
        <v>0</v>
      </c>
    </row>
    <row r="6" spans="1:11" s="67" customFormat="1" ht="15" x14ac:dyDescent="0.25">
      <c r="A6" s="7" t="s">
        <v>20</v>
      </c>
      <c r="B6" s="53" t="s">
        <v>74</v>
      </c>
      <c r="C6" s="54"/>
      <c r="D6" s="54"/>
      <c r="E6" s="54"/>
      <c r="F6" s="20" t="s">
        <v>2</v>
      </c>
      <c r="G6" s="35">
        <v>50</v>
      </c>
      <c r="H6" s="71">
        <v>0</v>
      </c>
      <c r="I6" s="22">
        <f t="shared" si="0"/>
        <v>0</v>
      </c>
      <c r="J6" s="46">
        <v>0.22</v>
      </c>
      <c r="K6" s="21">
        <f t="shared" si="1"/>
        <v>0</v>
      </c>
    </row>
    <row r="7" spans="1:11" s="67" customFormat="1" ht="15" x14ac:dyDescent="0.25">
      <c r="A7" s="7" t="s">
        <v>21</v>
      </c>
      <c r="B7" s="53" t="s">
        <v>75</v>
      </c>
      <c r="C7" s="54"/>
      <c r="D7" s="54"/>
      <c r="E7" s="54"/>
      <c r="F7" s="20" t="s">
        <v>3</v>
      </c>
      <c r="G7" s="35">
        <v>35</v>
      </c>
      <c r="H7" s="71">
        <v>0</v>
      </c>
      <c r="I7" s="22">
        <f t="shared" si="0"/>
        <v>0</v>
      </c>
      <c r="J7" s="46">
        <v>0.22</v>
      </c>
      <c r="K7" s="21">
        <f t="shared" si="1"/>
        <v>0</v>
      </c>
    </row>
    <row r="8" spans="1:11" s="67" customFormat="1" ht="15" x14ac:dyDescent="0.25">
      <c r="A8" s="11"/>
      <c r="B8" s="14"/>
      <c r="C8" s="14"/>
      <c r="D8" s="14"/>
      <c r="E8" s="14"/>
      <c r="F8" s="14"/>
      <c r="G8" s="36" t="s">
        <v>4</v>
      </c>
      <c r="H8" s="71">
        <f>SUM(H4:H7)</f>
        <v>0</v>
      </c>
      <c r="I8" s="22">
        <f>SUM(I4:I7)</f>
        <v>0</v>
      </c>
      <c r="J8" s="18"/>
      <c r="K8" s="21">
        <f>SUM(K4:K7)</f>
        <v>0</v>
      </c>
    </row>
    <row r="9" spans="1:11" s="67" customFormat="1" x14ac:dyDescent="0.2">
      <c r="A9" s="11"/>
      <c r="B9" s="11"/>
      <c r="C9" s="11"/>
      <c r="D9" s="11"/>
      <c r="E9" s="11"/>
      <c r="F9" s="11"/>
      <c r="G9" s="37"/>
      <c r="I9" s="11"/>
      <c r="J9" s="11"/>
      <c r="K9" s="11"/>
    </row>
    <row r="10" spans="1:11" s="67" customFormat="1" x14ac:dyDescent="0.2">
      <c r="A10" s="11"/>
      <c r="B10" s="11"/>
      <c r="C10" s="11"/>
      <c r="D10" s="11"/>
      <c r="E10" s="11"/>
      <c r="F10" s="11"/>
      <c r="G10" s="37"/>
      <c r="I10" s="11"/>
      <c r="J10" s="11"/>
      <c r="K10" s="11"/>
    </row>
    <row r="11" spans="1:11" s="66" customFormat="1" ht="29.25" x14ac:dyDescent="0.25">
      <c r="A11" s="32">
        <v>2</v>
      </c>
      <c r="B11" s="56" t="s">
        <v>93</v>
      </c>
      <c r="C11" s="56"/>
      <c r="D11" s="56"/>
      <c r="E11" s="56"/>
      <c r="F11" s="30" t="s">
        <v>15</v>
      </c>
      <c r="G11" s="34" t="s">
        <v>1</v>
      </c>
      <c r="H11" s="70" t="s">
        <v>12</v>
      </c>
      <c r="I11" s="31" t="s">
        <v>16</v>
      </c>
      <c r="J11" s="31" t="s">
        <v>13</v>
      </c>
      <c r="K11" s="31" t="s">
        <v>14</v>
      </c>
    </row>
    <row r="12" spans="1:11" s="67" customFormat="1" ht="15" x14ac:dyDescent="0.25">
      <c r="A12" s="7" t="s">
        <v>22</v>
      </c>
      <c r="B12" s="47" t="s">
        <v>78</v>
      </c>
      <c r="C12" s="48"/>
      <c r="D12" s="48"/>
      <c r="E12" s="48"/>
      <c r="F12" s="17" t="s">
        <v>3</v>
      </c>
      <c r="G12" s="35">
        <v>20</v>
      </c>
      <c r="H12" s="72">
        <v>0</v>
      </c>
      <c r="I12" s="22">
        <f>G12*H12</f>
        <v>0</v>
      </c>
      <c r="J12" s="46">
        <v>0.22</v>
      </c>
      <c r="K12" s="21">
        <f t="shared" ref="K12:K17" si="2">I12*1.22</f>
        <v>0</v>
      </c>
    </row>
    <row r="13" spans="1:11" s="67" customFormat="1" ht="15" x14ac:dyDescent="0.25">
      <c r="A13" s="7" t="s">
        <v>23</v>
      </c>
      <c r="B13" s="47" t="s">
        <v>79</v>
      </c>
      <c r="C13" s="48"/>
      <c r="D13" s="48"/>
      <c r="E13" s="48"/>
      <c r="F13" s="17" t="s">
        <v>3</v>
      </c>
      <c r="G13" s="35">
        <v>12</v>
      </c>
      <c r="H13" s="72">
        <v>0</v>
      </c>
      <c r="I13" s="22">
        <f t="shared" ref="I13:I17" si="3">G13*H13</f>
        <v>0</v>
      </c>
      <c r="J13" s="46">
        <v>0.22</v>
      </c>
      <c r="K13" s="21">
        <f t="shared" si="2"/>
        <v>0</v>
      </c>
    </row>
    <row r="14" spans="1:11" s="67" customFormat="1" ht="15" x14ac:dyDescent="0.25">
      <c r="A14" s="7" t="s">
        <v>24</v>
      </c>
      <c r="B14" s="47" t="s">
        <v>76</v>
      </c>
      <c r="C14" s="48"/>
      <c r="D14" s="48"/>
      <c r="E14" s="48"/>
      <c r="F14" s="17" t="s">
        <v>3</v>
      </c>
      <c r="G14" s="35">
        <v>50</v>
      </c>
      <c r="H14" s="72">
        <v>0</v>
      </c>
      <c r="I14" s="22">
        <f t="shared" si="3"/>
        <v>0</v>
      </c>
      <c r="J14" s="46">
        <v>0.22</v>
      </c>
      <c r="K14" s="21">
        <f t="shared" si="2"/>
        <v>0</v>
      </c>
    </row>
    <row r="15" spans="1:11" s="67" customFormat="1" ht="15" x14ac:dyDescent="0.25">
      <c r="A15" s="7" t="s">
        <v>25</v>
      </c>
      <c r="B15" s="47" t="s">
        <v>77</v>
      </c>
      <c r="C15" s="48"/>
      <c r="D15" s="48"/>
      <c r="E15" s="48"/>
      <c r="F15" s="17" t="s">
        <v>3</v>
      </c>
      <c r="G15" s="35">
        <v>20</v>
      </c>
      <c r="H15" s="72">
        <v>0</v>
      </c>
      <c r="I15" s="22">
        <f t="shared" si="3"/>
        <v>0</v>
      </c>
      <c r="J15" s="46">
        <v>0.22</v>
      </c>
      <c r="K15" s="21">
        <f t="shared" si="2"/>
        <v>0</v>
      </c>
    </row>
    <row r="16" spans="1:11" s="67" customFormat="1" ht="15" x14ac:dyDescent="0.25">
      <c r="A16" s="7" t="s">
        <v>26</v>
      </c>
      <c r="B16" s="47" t="s">
        <v>80</v>
      </c>
      <c r="C16" s="48"/>
      <c r="D16" s="48"/>
      <c r="E16" s="48"/>
      <c r="F16" s="17" t="s">
        <v>5</v>
      </c>
      <c r="G16" s="35">
        <v>4200</v>
      </c>
      <c r="H16" s="72">
        <v>0</v>
      </c>
      <c r="I16" s="22">
        <f t="shared" si="3"/>
        <v>0</v>
      </c>
      <c r="J16" s="46">
        <v>0.22</v>
      </c>
      <c r="K16" s="21">
        <f t="shared" si="2"/>
        <v>0</v>
      </c>
    </row>
    <row r="17" spans="1:11" s="67" customFormat="1" ht="29.25" customHeight="1" x14ac:dyDescent="0.25">
      <c r="A17" s="7" t="s">
        <v>27</v>
      </c>
      <c r="B17" s="60" t="s">
        <v>72</v>
      </c>
      <c r="C17" s="61"/>
      <c r="D17" s="61"/>
      <c r="E17" s="61"/>
      <c r="F17" s="20" t="s">
        <v>17</v>
      </c>
      <c r="G17" s="35">
        <v>750</v>
      </c>
      <c r="H17" s="71">
        <v>0</v>
      </c>
      <c r="I17" s="22">
        <f t="shared" si="3"/>
        <v>0</v>
      </c>
      <c r="J17" s="46">
        <v>0.22</v>
      </c>
      <c r="K17" s="21">
        <f t="shared" si="2"/>
        <v>0</v>
      </c>
    </row>
    <row r="18" spans="1:11" s="67" customFormat="1" ht="15" x14ac:dyDescent="0.25">
      <c r="A18" s="11"/>
      <c r="B18" s="14"/>
      <c r="C18" s="14"/>
      <c r="D18" s="14"/>
      <c r="E18" s="14"/>
      <c r="F18" s="14"/>
      <c r="G18" s="36" t="s">
        <v>4</v>
      </c>
      <c r="H18" s="71">
        <f>SUM(H12:H17)</f>
        <v>0</v>
      </c>
      <c r="I18" s="22">
        <f>SUM(I12:I17)</f>
        <v>0</v>
      </c>
      <c r="J18" s="18"/>
      <c r="K18" s="21">
        <f>SUM(K12:K17)</f>
        <v>0</v>
      </c>
    </row>
    <row r="19" spans="1:11" s="67" customFormat="1" x14ac:dyDescent="0.2">
      <c r="A19" s="23"/>
      <c r="B19" s="11"/>
      <c r="C19" s="11"/>
      <c r="D19" s="11"/>
      <c r="E19" s="11"/>
      <c r="F19" s="11"/>
      <c r="G19" s="37"/>
      <c r="I19" s="11"/>
      <c r="J19" s="11"/>
      <c r="K19" s="11"/>
    </row>
    <row r="20" spans="1:11" s="67" customFormat="1" x14ac:dyDescent="0.2">
      <c r="A20" s="23"/>
      <c r="B20" s="11"/>
      <c r="C20" s="11"/>
      <c r="D20" s="11"/>
      <c r="E20" s="11"/>
      <c r="F20" s="11"/>
      <c r="G20" s="37"/>
      <c r="I20" s="11"/>
      <c r="J20" s="11"/>
      <c r="K20" s="11"/>
    </row>
    <row r="21" spans="1:11" s="66" customFormat="1" ht="29.25" x14ac:dyDescent="0.25">
      <c r="A21" s="32" t="s">
        <v>28</v>
      </c>
      <c r="B21" s="56" t="s">
        <v>94</v>
      </c>
      <c r="C21" s="56"/>
      <c r="D21" s="56"/>
      <c r="E21" s="56"/>
      <c r="F21" s="30" t="s">
        <v>15</v>
      </c>
      <c r="G21" s="34" t="s">
        <v>1</v>
      </c>
      <c r="H21" s="70" t="s">
        <v>12</v>
      </c>
      <c r="I21" s="31" t="s">
        <v>16</v>
      </c>
      <c r="J21" s="31" t="s">
        <v>13</v>
      </c>
      <c r="K21" s="31" t="s">
        <v>14</v>
      </c>
    </row>
    <row r="22" spans="1:11" s="67" customFormat="1" ht="15" x14ac:dyDescent="0.25">
      <c r="A22" s="7" t="s">
        <v>29</v>
      </c>
      <c r="B22" s="47" t="s">
        <v>81</v>
      </c>
      <c r="C22" s="48"/>
      <c r="D22" s="48"/>
      <c r="E22" s="48"/>
      <c r="F22" s="17" t="s">
        <v>3</v>
      </c>
      <c r="G22" s="35">
        <v>12</v>
      </c>
      <c r="H22" s="72">
        <v>0</v>
      </c>
      <c r="I22" s="22">
        <f>G22*H22</f>
        <v>0</v>
      </c>
      <c r="J22" s="46">
        <v>0.22</v>
      </c>
      <c r="K22" s="21">
        <f t="shared" ref="K22:K25" si="4">I22*1.22</f>
        <v>0</v>
      </c>
    </row>
    <row r="23" spans="1:11" s="67" customFormat="1" ht="15" x14ac:dyDescent="0.25">
      <c r="A23" s="7" t="s">
        <v>30</v>
      </c>
      <c r="B23" s="47" t="s">
        <v>82</v>
      </c>
      <c r="C23" s="48"/>
      <c r="D23" s="48"/>
      <c r="E23" s="48"/>
      <c r="F23" s="17" t="s">
        <v>3</v>
      </c>
      <c r="G23" s="35">
        <v>6</v>
      </c>
      <c r="H23" s="72">
        <v>0</v>
      </c>
      <c r="I23" s="22">
        <f t="shared" ref="I23:I25" si="5">G23*H23</f>
        <v>0</v>
      </c>
      <c r="J23" s="46">
        <v>0.22</v>
      </c>
      <c r="K23" s="21">
        <f t="shared" si="4"/>
        <v>0</v>
      </c>
    </row>
    <row r="24" spans="1:11" s="67" customFormat="1" ht="15" x14ac:dyDescent="0.25">
      <c r="A24" s="7" t="s">
        <v>31</v>
      </c>
      <c r="B24" s="47" t="s">
        <v>80</v>
      </c>
      <c r="C24" s="48"/>
      <c r="D24" s="48"/>
      <c r="E24" s="48"/>
      <c r="F24" s="17" t="s">
        <v>5</v>
      </c>
      <c r="G24" s="35">
        <v>1200</v>
      </c>
      <c r="H24" s="72">
        <v>0</v>
      </c>
      <c r="I24" s="22">
        <f t="shared" si="5"/>
        <v>0</v>
      </c>
      <c r="J24" s="46">
        <v>0.22</v>
      </c>
      <c r="K24" s="21">
        <f t="shared" si="4"/>
        <v>0</v>
      </c>
    </row>
    <row r="25" spans="1:11" s="67" customFormat="1" ht="29.25" customHeight="1" x14ac:dyDescent="0.25">
      <c r="A25" s="7" t="s">
        <v>32</v>
      </c>
      <c r="B25" s="50" t="s">
        <v>72</v>
      </c>
      <c r="C25" s="51"/>
      <c r="D25" s="51"/>
      <c r="E25" s="51"/>
      <c r="F25" s="20" t="s">
        <v>2</v>
      </c>
      <c r="G25" s="35">
        <v>750</v>
      </c>
      <c r="H25" s="71">
        <v>0</v>
      </c>
      <c r="I25" s="22">
        <f t="shared" si="5"/>
        <v>0</v>
      </c>
      <c r="J25" s="46">
        <v>0.22</v>
      </c>
      <c r="K25" s="21">
        <f t="shared" si="4"/>
        <v>0</v>
      </c>
    </row>
    <row r="26" spans="1:11" s="67" customFormat="1" ht="15" x14ac:dyDescent="0.25">
      <c r="A26" s="11"/>
      <c r="B26" s="14"/>
      <c r="C26" s="14"/>
      <c r="D26" s="14"/>
      <c r="E26" s="14"/>
      <c r="F26" s="14"/>
      <c r="G26" s="36" t="s">
        <v>4</v>
      </c>
      <c r="H26" s="73">
        <f>SUM(H22:H25)</f>
        <v>0</v>
      </c>
      <c r="I26" s="24">
        <f>SUM(I22:I25)</f>
        <v>0</v>
      </c>
      <c r="J26" s="18"/>
      <c r="K26" s="25">
        <f>SUM(K22:K25)</f>
        <v>0</v>
      </c>
    </row>
    <row r="27" spans="1:11" s="67" customFormat="1" x14ac:dyDescent="0.2">
      <c r="A27" s="11"/>
      <c r="B27" s="11"/>
      <c r="C27" s="11"/>
      <c r="D27" s="11"/>
      <c r="E27" s="11"/>
      <c r="F27" s="11"/>
      <c r="G27" s="37"/>
      <c r="I27" s="11"/>
      <c r="J27" s="11"/>
      <c r="K27" s="11"/>
    </row>
    <row r="28" spans="1:11" s="67" customFormat="1" x14ac:dyDescent="0.2">
      <c r="A28" s="11"/>
      <c r="B28" s="14"/>
      <c r="C28" s="14"/>
      <c r="D28" s="14"/>
      <c r="E28" s="14"/>
      <c r="F28" s="14"/>
      <c r="G28" s="37"/>
      <c r="I28" s="11"/>
      <c r="J28" s="11"/>
      <c r="K28" s="11"/>
    </row>
    <row r="29" spans="1:11" s="67" customFormat="1" ht="29.25" x14ac:dyDescent="0.25">
      <c r="A29" s="8" t="s">
        <v>33</v>
      </c>
      <c r="B29" s="57" t="s">
        <v>95</v>
      </c>
      <c r="C29" s="58"/>
      <c r="D29" s="58"/>
      <c r="E29" s="59"/>
      <c r="F29" s="17" t="s">
        <v>15</v>
      </c>
      <c r="G29" s="38" t="s">
        <v>1</v>
      </c>
      <c r="H29" s="74" t="s">
        <v>12</v>
      </c>
      <c r="I29" s="31" t="s">
        <v>16</v>
      </c>
      <c r="J29" s="45" t="s">
        <v>13</v>
      </c>
      <c r="K29" s="19" t="s">
        <v>14</v>
      </c>
    </row>
    <row r="30" spans="1:11" s="67" customFormat="1" ht="15" x14ac:dyDescent="0.25">
      <c r="A30" s="7" t="s">
        <v>34</v>
      </c>
      <c r="B30" s="47" t="s">
        <v>83</v>
      </c>
      <c r="C30" s="48"/>
      <c r="D30" s="48"/>
      <c r="E30" s="49"/>
      <c r="F30" s="17" t="s">
        <v>3</v>
      </c>
      <c r="G30" s="35">
        <v>25</v>
      </c>
      <c r="H30" s="72">
        <v>0</v>
      </c>
      <c r="I30" s="22">
        <f>G30*H30</f>
        <v>0</v>
      </c>
      <c r="J30" s="46">
        <v>0.22</v>
      </c>
      <c r="K30" s="21">
        <f t="shared" ref="K30:K34" si="6">I30*1.22</f>
        <v>0</v>
      </c>
    </row>
    <row r="31" spans="1:11" s="67" customFormat="1" ht="15" x14ac:dyDescent="0.25">
      <c r="A31" s="7" t="s">
        <v>35</v>
      </c>
      <c r="B31" s="47" t="s">
        <v>84</v>
      </c>
      <c r="C31" s="48"/>
      <c r="D31" s="48"/>
      <c r="E31" s="49"/>
      <c r="F31" s="17" t="s">
        <v>3</v>
      </c>
      <c r="G31" s="35">
        <v>60</v>
      </c>
      <c r="H31" s="72">
        <v>0</v>
      </c>
      <c r="I31" s="22">
        <f t="shared" ref="I31:I34" si="7">G31*H31</f>
        <v>0</v>
      </c>
      <c r="J31" s="46">
        <v>0.22</v>
      </c>
      <c r="K31" s="21">
        <f t="shared" si="6"/>
        <v>0</v>
      </c>
    </row>
    <row r="32" spans="1:11" s="67" customFormat="1" ht="15" x14ac:dyDescent="0.25">
      <c r="A32" s="7" t="s">
        <v>36</v>
      </c>
      <c r="B32" s="47" t="s">
        <v>78</v>
      </c>
      <c r="C32" s="48"/>
      <c r="D32" s="48"/>
      <c r="E32" s="49"/>
      <c r="F32" s="17" t="s">
        <v>3</v>
      </c>
      <c r="G32" s="35">
        <v>12</v>
      </c>
      <c r="H32" s="72">
        <v>0</v>
      </c>
      <c r="I32" s="22">
        <f t="shared" si="7"/>
        <v>0</v>
      </c>
      <c r="J32" s="46">
        <v>0.22</v>
      </c>
      <c r="K32" s="21">
        <f t="shared" si="6"/>
        <v>0</v>
      </c>
    </row>
    <row r="33" spans="1:11" s="67" customFormat="1" ht="15" x14ac:dyDescent="0.25">
      <c r="A33" s="7" t="s">
        <v>37</v>
      </c>
      <c r="B33" s="47" t="s">
        <v>80</v>
      </c>
      <c r="C33" s="48"/>
      <c r="D33" s="48"/>
      <c r="E33" s="49"/>
      <c r="F33" s="17" t="s">
        <v>5</v>
      </c>
      <c r="G33" s="35">
        <v>6000</v>
      </c>
      <c r="H33" s="72">
        <v>0</v>
      </c>
      <c r="I33" s="22">
        <f t="shared" si="7"/>
        <v>0</v>
      </c>
      <c r="J33" s="46">
        <v>0.22</v>
      </c>
      <c r="K33" s="21">
        <f t="shared" si="6"/>
        <v>0</v>
      </c>
    </row>
    <row r="34" spans="1:11" s="67" customFormat="1" ht="29.25" customHeight="1" x14ac:dyDescent="0.25">
      <c r="A34" s="7" t="s">
        <v>38</v>
      </c>
      <c r="B34" s="50" t="s">
        <v>72</v>
      </c>
      <c r="C34" s="51"/>
      <c r="D34" s="51"/>
      <c r="E34" s="51"/>
      <c r="F34" s="20" t="s">
        <v>2</v>
      </c>
      <c r="G34" s="35">
        <v>750</v>
      </c>
      <c r="H34" s="71">
        <v>0</v>
      </c>
      <c r="I34" s="22">
        <f t="shared" si="7"/>
        <v>0</v>
      </c>
      <c r="J34" s="46">
        <v>0.22</v>
      </c>
      <c r="K34" s="21">
        <f t="shared" si="6"/>
        <v>0</v>
      </c>
    </row>
    <row r="35" spans="1:11" s="67" customFormat="1" ht="15" x14ac:dyDescent="0.25">
      <c r="A35" s="11"/>
      <c r="B35" s="14"/>
      <c r="C35" s="14"/>
      <c r="D35" s="14"/>
      <c r="E35" s="14"/>
      <c r="F35" s="14"/>
      <c r="G35" s="36" t="s">
        <v>4</v>
      </c>
      <c r="H35" s="71">
        <f>SUM(H30:H34)</f>
        <v>0</v>
      </c>
      <c r="I35" s="22">
        <f>SUM(I30:I34)</f>
        <v>0</v>
      </c>
      <c r="J35" s="18"/>
      <c r="K35" s="21">
        <f>SUM(K30:K34)</f>
        <v>0</v>
      </c>
    </row>
    <row r="36" spans="1:11" s="67" customFormat="1" x14ac:dyDescent="0.2">
      <c r="A36" s="11"/>
      <c r="B36" s="11"/>
      <c r="C36" s="11"/>
      <c r="D36" s="11"/>
      <c r="E36" s="11"/>
      <c r="F36" s="11"/>
      <c r="G36" s="37"/>
      <c r="I36" s="11"/>
      <c r="J36" s="11"/>
      <c r="K36" s="11"/>
    </row>
    <row r="37" spans="1:11" s="67" customFormat="1" x14ac:dyDescent="0.2">
      <c r="A37" s="11"/>
      <c r="B37" s="14"/>
      <c r="C37" s="14"/>
      <c r="D37" s="14"/>
      <c r="E37" s="14"/>
      <c r="F37" s="14"/>
      <c r="G37" s="37"/>
      <c r="I37" s="11"/>
      <c r="J37" s="11"/>
      <c r="K37" s="11"/>
    </row>
    <row r="38" spans="1:11" s="67" customFormat="1" ht="29.25" x14ac:dyDescent="0.25">
      <c r="A38" s="8" t="s">
        <v>39</v>
      </c>
      <c r="B38" s="57" t="s">
        <v>96</v>
      </c>
      <c r="C38" s="58"/>
      <c r="D38" s="58"/>
      <c r="E38" s="59"/>
      <c r="F38" s="17" t="s">
        <v>15</v>
      </c>
      <c r="G38" s="38" t="s">
        <v>1</v>
      </c>
      <c r="H38" s="74" t="s">
        <v>12</v>
      </c>
      <c r="I38" s="31" t="s">
        <v>16</v>
      </c>
      <c r="J38" s="45" t="s">
        <v>13</v>
      </c>
      <c r="K38" s="19" t="s">
        <v>14</v>
      </c>
    </row>
    <row r="39" spans="1:11" s="67" customFormat="1" ht="15" x14ac:dyDescent="0.25">
      <c r="A39" s="7" t="s">
        <v>40</v>
      </c>
      <c r="B39" s="47" t="s">
        <v>78</v>
      </c>
      <c r="C39" s="48"/>
      <c r="D39" s="48"/>
      <c r="E39" s="49"/>
      <c r="F39" s="17" t="s">
        <v>3</v>
      </c>
      <c r="G39" s="35">
        <v>6</v>
      </c>
      <c r="H39" s="71">
        <v>0</v>
      </c>
      <c r="I39" s="22">
        <f>G39*H39</f>
        <v>0</v>
      </c>
      <c r="J39" s="46">
        <v>0.22</v>
      </c>
      <c r="K39" s="21">
        <f t="shared" ref="K39:K46" si="8">I39*1.22</f>
        <v>0</v>
      </c>
    </row>
    <row r="40" spans="1:11" s="67" customFormat="1" ht="15" x14ac:dyDescent="0.25">
      <c r="A40" s="7" t="s">
        <v>41</v>
      </c>
      <c r="B40" s="47" t="s">
        <v>85</v>
      </c>
      <c r="C40" s="48"/>
      <c r="D40" s="48"/>
      <c r="E40" s="49"/>
      <c r="F40" s="17" t="s">
        <v>3</v>
      </c>
      <c r="G40" s="35">
        <v>6</v>
      </c>
      <c r="H40" s="71">
        <v>0</v>
      </c>
      <c r="I40" s="22">
        <f t="shared" ref="I40:I46" si="9">G40*H40</f>
        <v>0</v>
      </c>
      <c r="J40" s="46">
        <v>0.22</v>
      </c>
      <c r="K40" s="21">
        <f t="shared" si="8"/>
        <v>0</v>
      </c>
    </row>
    <row r="41" spans="1:11" s="67" customFormat="1" ht="15" x14ac:dyDescent="0.25">
      <c r="A41" s="7" t="s">
        <v>42</v>
      </c>
      <c r="B41" s="47" t="s">
        <v>86</v>
      </c>
      <c r="C41" s="48"/>
      <c r="D41" s="48"/>
      <c r="E41" s="49"/>
      <c r="F41" s="17" t="s">
        <v>6</v>
      </c>
      <c r="G41" s="35">
        <v>360</v>
      </c>
      <c r="H41" s="71">
        <v>0</v>
      </c>
      <c r="I41" s="22">
        <f t="shared" si="9"/>
        <v>0</v>
      </c>
      <c r="J41" s="46">
        <v>0.22</v>
      </c>
      <c r="K41" s="21">
        <f t="shared" si="8"/>
        <v>0</v>
      </c>
    </row>
    <row r="42" spans="1:11" s="67" customFormat="1" ht="15" x14ac:dyDescent="0.25">
      <c r="A42" s="7" t="s">
        <v>43</v>
      </c>
      <c r="B42" s="47" t="s">
        <v>80</v>
      </c>
      <c r="C42" s="48"/>
      <c r="D42" s="48"/>
      <c r="E42" s="49"/>
      <c r="F42" s="17" t="s">
        <v>5</v>
      </c>
      <c r="G42" s="35">
        <v>360</v>
      </c>
      <c r="H42" s="71">
        <v>0</v>
      </c>
      <c r="I42" s="22">
        <f t="shared" si="9"/>
        <v>0</v>
      </c>
      <c r="J42" s="46">
        <v>0.22</v>
      </c>
      <c r="K42" s="21">
        <f t="shared" si="8"/>
        <v>0</v>
      </c>
    </row>
    <row r="43" spans="1:11" s="67" customFormat="1" ht="15" x14ac:dyDescent="0.25">
      <c r="A43" s="7" t="s">
        <v>44</v>
      </c>
      <c r="B43" s="47" t="s">
        <v>87</v>
      </c>
      <c r="C43" s="48"/>
      <c r="D43" s="48"/>
      <c r="E43" s="49"/>
      <c r="F43" s="17" t="s">
        <v>3</v>
      </c>
      <c r="G43" s="35">
        <v>6</v>
      </c>
      <c r="H43" s="71">
        <v>0</v>
      </c>
      <c r="I43" s="22">
        <f t="shared" si="9"/>
        <v>0</v>
      </c>
      <c r="J43" s="46">
        <v>0.22</v>
      </c>
      <c r="K43" s="21">
        <f t="shared" si="8"/>
        <v>0</v>
      </c>
    </row>
    <row r="44" spans="1:11" s="67" customFormat="1" ht="15" x14ac:dyDescent="0.25">
      <c r="A44" s="7" t="s">
        <v>45</v>
      </c>
      <c r="B44" s="47" t="s">
        <v>88</v>
      </c>
      <c r="C44" s="48"/>
      <c r="D44" s="48"/>
      <c r="E44" s="49"/>
      <c r="F44" s="17" t="s">
        <v>7</v>
      </c>
      <c r="G44" s="35">
        <v>9</v>
      </c>
      <c r="H44" s="71">
        <v>0</v>
      </c>
      <c r="I44" s="22">
        <f t="shared" si="9"/>
        <v>0</v>
      </c>
      <c r="J44" s="46">
        <v>0.22</v>
      </c>
      <c r="K44" s="21">
        <f t="shared" si="8"/>
        <v>0</v>
      </c>
    </row>
    <row r="45" spans="1:11" s="67" customFormat="1" ht="15" x14ac:dyDescent="0.25">
      <c r="A45" s="7" t="s">
        <v>46</v>
      </c>
      <c r="B45" s="47" t="s">
        <v>89</v>
      </c>
      <c r="C45" s="48"/>
      <c r="D45" s="48"/>
      <c r="E45" s="49"/>
      <c r="F45" s="17" t="s">
        <v>7</v>
      </c>
      <c r="G45" s="35">
        <v>6</v>
      </c>
      <c r="H45" s="71">
        <v>0</v>
      </c>
      <c r="I45" s="22">
        <f t="shared" si="9"/>
        <v>0</v>
      </c>
      <c r="J45" s="46">
        <v>0.22</v>
      </c>
      <c r="K45" s="21">
        <f t="shared" si="8"/>
        <v>0</v>
      </c>
    </row>
    <row r="46" spans="1:11" s="67" customFormat="1" ht="28.5" customHeight="1" x14ac:dyDescent="0.25">
      <c r="A46" s="7" t="s">
        <v>47</v>
      </c>
      <c r="B46" s="50" t="s">
        <v>90</v>
      </c>
      <c r="C46" s="51"/>
      <c r="D46" s="51"/>
      <c r="E46" s="51"/>
      <c r="F46" s="20" t="s">
        <v>2</v>
      </c>
      <c r="G46" s="35">
        <v>380</v>
      </c>
      <c r="H46" s="71">
        <v>0</v>
      </c>
      <c r="I46" s="22">
        <f t="shared" si="9"/>
        <v>0</v>
      </c>
      <c r="J46" s="46">
        <v>0.22</v>
      </c>
      <c r="K46" s="21">
        <f t="shared" si="8"/>
        <v>0</v>
      </c>
    </row>
    <row r="47" spans="1:11" s="67" customFormat="1" ht="15" x14ac:dyDescent="0.25">
      <c r="A47" s="11"/>
      <c r="B47" s="14"/>
      <c r="C47" s="14"/>
      <c r="D47" s="14"/>
      <c r="E47" s="14"/>
      <c r="F47" s="14"/>
      <c r="G47" s="36" t="s">
        <v>4</v>
      </c>
      <c r="H47" s="71">
        <f>SUM(H39:H46)</f>
        <v>0</v>
      </c>
      <c r="I47" s="22">
        <f>SUM(I39:I46)</f>
        <v>0</v>
      </c>
      <c r="J47" s="18"/>
      <c r="K47" s="21">
        <f>SUM(K39:K46)</f>
        <v>0</v>
      </c>
    </row>
    <row r="48" spans="1:11" s="67" customFormat="1" ht="15" x14ac:dyDescent="0.25">
      <c r="A48" s="11"/>
      <c r="B48" s="14"/>
      <c r="C48" s="14"/>
      <c r="D48" s="14"/>
      <c r="E48" s="14"/>
      <c r="F48" s="14"/>
      <c r="G48" s="39"/>
      <c r="H48" s="75"/>
      <c r="I48" s="13"/>
      <c r="J48" s="12"/>
      <c r="K48" s="26"/>
    </row>
    <row r="49" spans="1:11" s="67" customFormat="1" ht="15" x14ac:dyDescent="0.25">
      <c r="A49" s="11"/>
      <c r="B49" s="14"/>
      <c r="C49" s="14"/>
      <c r="D49" s="14"/>
      <c r="E49" s="14"/>
      <c r="F49" s="14"/>
      <c r="G49" s="39"/>
      <c r="H49" s="75"/>
      <c r="I49" s="13"/>
      <c r="J49" s="12"/>
      <c r="K49" s="26"/>
    </row>
    <row r="50" spans="1:11" s="67" customFormat="1" ht="29.25" x14ac:dyDescent="0.25">
      <c r="A50" s="8" t="s">
        <v>48</v>
      </c>
      <c r="B50" s="57" t="s">
        <v>97</v>
      </c>
      <c r="C50" s="58"/>
      <c r="D50" s="58"/>
      <c r="E50" s="59"/>
      <c r="F50" s="17" t="s">
        <v>15</v>
      </c>
      <c r="G50" s="38" t="s">
        <v>1</v>
      </c>
      <c r="H50" s="74" t="s">
        <v>12</v>
      </c>
      <c r="I50" s="31" t="s">
        <v>16</v>
      </c>
      <c r="J50" s="45" t="s">
        <v>13</v>
      </c>
      <c r="K50" s="19" t="s">
        <v>14</v>
      </c>
    </row>
    <row r="51" spans="1:11" s="67" customFormat="1" ht="15" x14ac:dyDescent="0.25">
      <c r="A51" s="7" t="s">
        <v>49</v>
      </c>
      <c r="B51" s="47" t="s">
        <v>81</v>
      </c>
      <c r="C51" s="48"/>
      <c r="D51" s="48"/>
      <c r="E51" s="49"/>
      <c r="F51" s="17" t="s">
        <v>3</v>
      </c>
      <c r="G51" s="35">
        <v>12</v>
      </c>
      <c r="H51" s="71">
        <v>0</v>
      </c>
      <c r="I51" s="22">
        <f>G51*H51</f>
        <v>0</v>
      </c>
      <c r="J51" s="46">
        <v>0.22</v>
      </c>
      <c r="K51" s="21">
        <f t="shared" ref="K51:K54" si="10">I51*1.22</f>
        <v>0</v>
      </c>
    </row>
    <row r="52" spans="1:11" s="67" customFormat="1" ht="15" x14ac:dyDescent="0.25">
      <c r="A52" s="7" t="s">
        <v>50</v>
      </c>
      <c r="B52" s="47" t="s">
        <v>18</v>
      </c>
      <c r="C52" s="48"/>
      <c r="D52" s="48"/>
      <c r="E52" s="49"/>
      <c r="F52" s="17" t="s">
        <v>3</v>
      </c>
      <c r="G52" s="35">
        <v>35</v>
      </c>
      <c r="H52" s="71">
        <v>0</v>
      </c>
      <c r="I52" s="22">
        <f t="shared" ref="I52:I54" si="11">G52*H52</f>
        <v>0</v>
      </c>
      <c r="J52" s="46">
        <v>0.22</v>
      </c>
      <c r="K52" s="21">
        <f t="shared" si="10"/>
        <v>0</v>
      </c>
    </row>
    <row r="53" spans="1:11" s="67" customFormat="1" ht="15" x14ac:dyDescent="0.25">
      <c r="A53" s="7" t="s">
        <v>51</v>
      </c>
      <c r="B53" s="47" t="s">
        <v>80</v>
      </c>
      <c r="C53" s="48"/>
      <c r="D53" s="48"/>
      <c r="E53" s="49"/>
      <c r="F53" s="17" t="s">
        <v>5</v>
      </c>
      <c r="G53" s="35">
        <v>720</v>
      </c>
      <c r="H53" s="71">
        <v>0</v>
      </c>
      <c r="I53" s="22">
        <f t="shared" si="11"/>
        <v>0</v>
      </c>
      <c r="J53" s="46">
        <v>0.22</v>
      </c>
      <c r="K53" s="21">
        <f t="shared" si="10"/>
        <v>0</v>
      </c>
    </row>
    <row r="54" spans="1:11" s="67" customFormat="1" ht="30" customHeight="1" x14ac:dyDescent="0.25">
      <c r="A54" s="7" t="s">
        <v>52</v>
      </c>
      <c r="B54" s="50" t="s">
        <v>72</v>
      </c>
      <c r="C54" s="51"/>
      <c r="D54" s="51"/>
      <c r="E54" s="51"/>
      <c r="F54" s="20" t="s">
        <v>2</v>
      </c>
      <c r="G54" s="35">
        <v>680</v>
      </c>
      <c r="H54" s="71">
        <v>0</v>
      </c>
      <c r="I54" s="22">
        <f t="shared" si="11"/>
        <v>0</v>
      </c>
      <c r="J54" s="46">
        <v>0.22</v>
      </c>
      <c r="K54" s="21">
        <f t="shared" si="10"/>
        <v>0</v>
      </c>
    </row>
    <row r="55" spans="1:11" s="67" customFormat="1" ht="15" x14ac:dyDescent="0.25">
      <c r="A55" s="11"/>
      <c r="B55" s="14"/>
      <c r="C55" s="14"/>
      <c r="D55" s="14"/>
      <c r="E55" s="14"/>
      <c r="F55" s="14"/>
      <c r="G55" s="36" t="s">
        <v>4</v>
      </c>
      <c r="H55" s="71">
        <f>SUM(H51:H54)</f>
        <v>0</v>
      </c>
      <c r="I55" s="22">
        <f>SUM(I51:I54)</f>
        <v>0</v>
      </c>
      <c r="J55" s="18"/>
      <c r="K55" s="21">
        <f>SUM(K51:K54)</f>
        <v>0</v>
      </c>
    </row>
    <row r="56" spans="1:11" s="67" customFormat="1" x14ac:dyDescent="0.2">
      <c r="A56" s="11"/>
      <c r="B56" s="11"/>
      <c r="C56" s="11"/>
      <c r="D56" s="11"/>
      <c r="E56" s="11"/>
      <c r="F56" s="11"/>
      <c r="G56" s="37"/>
      <c r="I56" s="11"/>
      <c r="J56" s="11"/>
      <c r="K56" s="11"/>
    </row>
    <row r="57" spans="1:11" s="67" customFormat="1" x14ac:dyDescent="0.2">
      <c r="A57" s="11"/>
      <c r="B57" s="14"/>
      <c r="C57" s="14"/>
      <c r="D57" s="14"/>
      <c r="E57" s="14"/>
      <c r="F57" s="14"/>
      <c r="G57" s="37"/>
      <c r="I57" s="11"/>
      <c r="J57" s="11"/>
      <c r="K57" s="11"/>
    </row>
    <row r="58" spans="1:11" s="67" customFormat="1" ht="29.25" x14ac:dyDescent="0.25">
      <c r="A58" s="8" t="s">
        <v>53</v>
      </c>
      <c r="B58" s="57" t="s">
        <v>98</v>
      </c>
      <c r="C58" s="58"/>
      <c r="D58" s="58"/>
      <c r="E58" s="59"/>
      <c r="F58" s="17" t="s">
        <v>15</v>
      </c>
      <c r="G58" s="38" t="s">
        <v>1</v>
      </c>
      <c r="H58" s="74" t="s">
        <v>12</v>
      </c>
      <c r="I58" s="31" t="s">
        <v>16</v>
      </c>
      <c r="J58" s="45" t="s">
        <v>13</v>
      </c>
      <c r="K58" s="19" t="s">
        <v>14</v>
      </c>
    </row>
    <row r="59" spans="1:11" s="67" customFormat="1" ht="15" x14ac:dyDescent="0.25">
      <c r="A59" s="7" t="s">
        <v>54</v>
      </c>
      <c r="B59" s="47" t="s">
        <v>81</v>
      </c>
      <c r="C59" s="48"/>
      <c r="D59" s="48"/>
      <c r="E59" s="49"/>
      <c r="F59" s="17" t="s">
        <v>3</v>
      </c>
      <c r="G59" s="35">
        <v>12</v>
      </c>
      <c r="H59" s="71">
        <v>0</v>
      </c>
      <c r="I59" s="22">
        <f>G59*H59</f>
        <v>0</v>
      </c>
      <c r="J59" s="46">
        <v>0.22</v>
      </c>
      <c r="K59" s="21">
        <f t="shared" ref="K59:K61" si="12">I59*1.22</f>
        <v>0</v>
      </c>
    </row>
    <row r="60" spans="1:11" s="67" customFormat="1" ht="15" x14ac:dyDescent="0.25">
      <c r="A60" s="7" t="s">
        <v>55</v>
      </c>
      <c r="B60" s="47" t="s">
        <v>91</v>
      </c>
      <c r="C60" s="48"/>
      <c r="D60" s="48"/>
      <c r="E60" s="49"/>
      <c r="F60" s="17" t="s">
        <v>3</v>
      </c>
      <c r="G60" s="35">
        <v>20</v>
      </c>
      <c r="H60" s="71">
        <v>0</v>
      </c>
      <c r="I60" s="22">
        <f t="shared" ref="I60:I61" si="13">G60*H60</f>
        <v>0</v>
      </c>
      <c r="J60" s="46">
        <v>0.22</v>
      </c>
      <c r="K60" s="21">
        <f t="shared" si="12"/>
        <v>0</v>
      </c>
    </row>
    <row r="61" spans="1:11" s="67" customFormat="1" ht="28.5" customHeight="1" x14ac:dyDescent="0.25">
      <c r="A61" s="7" t="s">
        <v>56</v>
      </c>
      <c r="B61" s="50" t="s">
        <v>72</v>
      </c>
      <c r="C61" s="51"/>
      <c r="D61" s="51"/>
      <c r="E61" s="51"/>
      <c r="F61" s="20" t="s">
        <v>2</v>
      </c>
      <c r="G61" s="35">
        <v>480</v>
      </c>
      <c r="H61" s="71">
        <v>0</v>
      </c>
      <c r="I61" s="22">
        <f t="shared" si="13"/>
        <v>0</v>
      </c>
      <c r="J61" s="46">
        <v>0.22</v>
      </c>
      <c r="K61" s="21">
        <f t="shared" si="12"/>
        <v>0</v>
      </c>
    </row>
    <row r="62" spans="1:11" s="67" customFormat="1" ht="15" x14ac:dyDescent="0.25">
      <c r="A62" s="11"/>
      <c r="B62" s="14"/>
      <c r="C62" s="14"/>
      <c r="D62" s="14"/>
      <c r="E62" s="14"/>
      <c r="F62" s="14"/>
      <c r="G62" s="36" t="s">
        <v>4</v>
      </c>
      <c r="H62" s="71">
        <f>SUM(H59:H61)</f>
        <v>0</v>
      </c>
      <c r="I62" s="22">
        <f>SUM(I59:I61)</f>
        <v>0</v>
      </c>
      <c r="J62" s="18"/>
      <c r="K62" s="21">
        <f>SUM(K59:K61)</f>
        <v>0</v>
      </c>
    </row>
    <row r="63" spans="1:11" s="67" customFormat="1" x14ac:dyDescent="0.2">
      <c r="A63" s="11"/>
      <c r="B63" s="11"/>
      <c r="C63" s="11"/>
      <c r="D63" s="11"/>
      <c r="E63" s="11"/>
      <c r="F63" s="11"/>
      <c r="G63" s="37"/>
      <c r="I63" s="11"/>
      <c r="J63" s="11"/>
      <c r="K63" s="11"/>
    </row>
    <row r="64" spans="1:11" s="67" customFormat="1" x14ac:dyDescent="0.2">
      <c r="A64" s="11"/>
      <c r="B64" s="11"/>
      <c r="C64" s="11"/>
      <c r="D64" s="11"/>
      <c r="E64" s="11"/>
      <c r="F64" s="11"/>
      <c r="G64" s="37"/>
      <c r="I64" s="11"/>
      <c r="J64" s="11"/>
      <c r="K64" s="11"/>
    </row>
    <row r="65" spans="1:11" s="67" customFormat="1" ht="29.25" x14ac:dyDescent="0.25">
      <c r="A65" s="8" t="s">
        <v>57</v>
      </c>
      <c r="B65" s="52" t="s">
        <v>8</v>
      </c>
      <c r="C65" s="52"/>
      <c r="D65" s="52"/>
      <c r="E65" s="52"/>
      <c r="F65" s="17" t="s">
        <v>15</v>
      </c>
      <c r="G65" s="38" t="s">
        <v>1</v>
      </c>
      <c r="H65" s="74" t="s">
        <v>12</v>
      </c>
      <c r="I65" s="31" t="s">
        <v>16</v>
      </c>
      <c r="J65" s="45" t="s">
        <v>13</v>
      </c>
      <c r="K65" s="19" t="s">
        <v>14</v>
      </c>
    </row>
    <row r="66" spans="1:11" s="67" customFormat="1" x14ac:dyDescent="0.2">
      <c r="A66" s="7" t="s">
        <v>58</v>
      </c>
      <c r="B66" s="53" t="s">
        <v>99</v>
      </c>
      <c r="C66" s="54"/>
      <c r="D66" s="54"/>
      <c r="E66" s="55"/>
      <c r="F66" s="20" t="s">
        <v>2</v>
      </c>
      <c r="G66" s="40">
        <v>90</v>
      </c>
      <c r="H66" s="71">
        <v>0</v>
      </c>
      <c r="I66" s="22">
        <f>G66*H66</f>
        <v>0</v>
      </c>
      <c r="J66" s="46">
        <v>0.22</v>
      </c>
      <c r="K66" s="21">
        <f t="shared" ref="K66:K79" si="14">I66*1.22</f>
        <v>0</v>
      </c>
    </row>
    <row r="67" spans="1:11" s="67" customFormat="1" x14ac:dyDescent="0.2">
      <c r="A67" s="7" t="s">
        <v>59</v>
      </c>
      <c r="B67" s="53" t="s">
        <v>100</v>
      </c>
      <c r="C67" s="54"/>
      <c r="D67" s="54"/>
      <c r="E67" s="55"/>
      <c r="F67" s="20" t="s">
        <v>2</v>
      </c>
      <c r="G67" s="40">
        <v>20</v>
      </c>
      <c r="H67" s="71">
        <v>0</v>
      </c>
      <c r="I67" s="22">
        <f t="shared" ref="I67:I79" si="15">G67*H67</f>
        <v>0</v>
      </c>
      <c r="J67" s="46">
        <v>0.22</v>
      </c>
      <c r="K67" s="21">
        <f t="shared" si="14"/>
        <v>0</v>
      </c>
    </row>
    <row r="68" spans="1:11" s="67" customFormat="1" x14ac:dyDescent="0.2">
      <c r="A68" s="7" t="s">
        <v>60</v>
      </c>
      <c r="B68" s="53" t="s">
        <v>101</v>
      </c>
      <c r="C68" s="54"/>
      <c r="D68" s="54"/>
      <c r="E68" s="55"/>
      <c r="F68" s="20" t="s">
        <v>2</v>
      </c>
      <c r="G68" s="40">
        <v>20</v>
      </c>
      <c r="H68" s="71">
        <v>0</v>
      </c>
      <c r="I68" s="22">
        <f t="shared" si="15"/>
        <v>0</v>
      </c>
      <c r="J68" s="46">
        <v>0.22</v>
      </c>
      <c r="K68" s="21">
        <f t="shared" si="14"/>
        <v>0</v>
      </c>
    </row>
    <row r="69" spans="1:11" s="67" customFormat="1" x14ac:dyDescent="0.2">
      <c r="A69" s="7" t="s">
        <v>61</v>
      </c>
      <c r="B69" s="53" t="s">
        <v>102</v>
      </c>
      <c r="C69" s="54"/>
      <c r="D69" s="54"/>
      <c r="E69" s="55"/>
      <c r="F69" s="20" t="s">
        <v>2</v>
      </c>
      <c r="G69" s="40">
        <v>75</v>
      </c>
      <c r="H69" s="71">
        <v>0</v>
      </c>
      <c r="I69" s="22">
        <f t="shared" si="15"/>
        <v>0</v>
      </c>
      <c r="J69" s="46">
        <v>0.22</v>
      </c>
      <c r="K69" s="21">
        <f t="shared" si="14"/>
        <v>0</v>
      </c>
    </row>
    <row r="70" spans="1:11" s="67" customFormat="1" x14ac:dyDescent="0.2">
      <c r="A70" s="7" t="s">
        <v>62</v>
      </c>
      <c r="B70" s="53" t="s">
        <v>103</v>
      </c>
      <c r="C70" s="54"/>
      <c r="D70" s="54"/>
      <c r="E70" s="55"/>
      <c r="F70" s="20" t="s">
        <v>2</v>
      </c>
      <c r="G70" s="40">
        <v>5</v>
      </c>
      <c r="H70" s="71">
        <v>0</v>
      </c>
      <c r="I70" s="22">
        <f t="shared" si="15"/>
        <v>0</v>
      </c>
      <c r="J70" s="46">
        <v>0.22</v>
      </c>
      <c r="K70" s="21">
        <f t="shared" si="14"/>
        <v>0</v>
      </c>
    </row>
    <row r="71" spans="1:11" s="67" customFormat="1" x14ac:dyDescent="0.2">
      <c r="A71" s="7" t="s">
        <v>63</v>
      </c>
      <c r="B71" s="53" t="s">
        <v>104</v>
      </c>
      <c r="C71" s="54"/>
      <c r="D71" s="54"/>
      <c r="E71" s="55"/>
      <c r="F71" s="20" t="s">
        <v>2</v>
      </c>
      <c r="G71" s="40">
        <v>35</v>
      </c>
      <c r="H71" s="71">
        <v>0</v>
      </c>
      <c r="I71" s="22">
        <f t="shared" si="15"/>
        <v>0</v>
      </c>
      <c r="J71" s="46">
        <v>0.22</v>
      </c>
      <c r="K71" s="21">
        <f t="shared" si="14"/>
        <v>0</v>
      </c>
    </row>
    <row r="72" spans="1:11" s="67" customFormat="1" x14ac:dyDescent="0.2">
      <c r="A72" s="7" t="s">
        <v>64</v>
      </c>
      <c r="B72" s="53" t="s">
        <v>105</v>
      </c>
      <c r="C72" s="54"/>
      <c r="D72" s="54"/>
      <c r="E72" s="55"/>
      <c r="F72" s="20" t="s">
        <v>2</v>
      </c>
      <c r="G72" s="40">
        <v>10</v>
      </c>
      <c r="H72" s="71">
        <v>0</v>
      </c>
      <c r="I72" s="22">
        <f t="shared" si="15"/>
        <v>0</v>
      </c>
      <c r="J72" s="46">
        <v>0.22</v>
      </c>
      <c r="K72" s="21">
        <f t="shared" si="14"/>
        <v>0</v>
      </c>
    </row>
    <row r="73" spans="1:11" s="67" customFormat="1" x14ac:dyDescent="0.2">
      <c r="A73" s="7" t="s">
        <v>65</v>
      </c>
      <c r="B73" s="53" t="s">
        <v>106</v>
      </c>
      <c r="C73" s="54"/>
      <c r="D73" s="54"/>
      <c r="E73" s="55"/>
      <c r="F73" s="20" t="s">
        <v>2</v>
      </c>
      <c r="G73" s="40">
        <v>20</v>
      </c>
      <c r="H73" s="71">
        <v>0</v>
      </c>
      <c r="I73" s="22">
        <f t="shared" si="15"/>
        <v>0</v>
      </c>
      <c r="J73" s="46">
        <v>0.22</v>
      </c>
      <c r="K73" s="21">
        <f t="shared" si="14"/>
        <v>0</v>
      </c>
    </row>
    <row r="74" spans="1:11" s="67" customFormat="1" x14ac:dyDescent="0.2">
      <c r="A74" s="7" t="s">
        <v>66</v>
      </c>
      <c r="B74" s="53" t="s">
        <v>107</v>
      </c>
      <c r="C74" s="54"/>
      <c r="D74" s="54"/>
      <c r="E74" s="55"/>
      <c r="F74" s="20" t="s">
        <v>2</v>
      </c>
      <c r="G74" s="40">
        <v>5</v>
      </c>
      <c r="H74" s="71">
        <v>0</v>
      </c>
      <c r="I74" s="22">
        <f t="shared" si="15"/>
        <v>0</v>
      </c>
      <c r="J74" s="46">
        <v>0.22</v>
      </c>
      <c r="K74" s="21">
        <f t="shared" si="14"/>
        <v>0</v>
      </c>
    </row>
    <row r="75" spans="1:11" s="67" customFormat="1" x14ac:dyDescent="0.2">
      <c r="A75" s="7" t="s">
        <v>67</v>
      </c>
      <c r="B75" s="53" t="s">
        <v>108</v>
      </c>
      <c r="C75" s="54"/>
      <c r="D75" s="54"/>
      <c r="E75" s="55"/>
      <c r="F75" s="20" t="s">
        <v>2</v>
      </c>
      <c r="G75" s="40">
        <v>35</v>
      </c>
      <c r="H75" s="71">
        <v>0</v>
      </c>
      <c r="I75" s="22">
        <f>G75*H75</f>
        <v>0</v>
      </c>
      <c r="J75" s="46">
        <v>0.22</v>
      </c>
      <c r="K75" s="21">
        <f t="shared" si="14"/>
        <v>0</v>
      </c>
    </row>
    <row r="76" spans="1:11" s="67" customFormat="1" x14ac:dyDescent="0.2">
      <c r="A76" s="7" t="s">
        <v>68</v>
      </c>
      <c r="B76" s="53" t="s">
        <v>109</v>
      </c>
      <c r="C76" s="54"/>
      <c r="D76" s="54"/>
      <c r="E76" s="55"/>
      <c r="F76" s="20" t="s">
        <v>9</v>
      </c>
      <c r="G76" s="40">
        <v>55</v>
      </c>
      <c r="H76" s="71">
        <v>0</v>
      </c>
      <c r="I76" s="22">
        <f>G76*H76</f>
        <v>0</v>
      </c>
      <c r="J76" s="46">
        <v>0.22</v>
      </c>
      <c r="K76" s="21">
        <f>I76*1.22</f>
        <v>0</v>
      </c>
    </row>
    <row r="77" spans="1:11" s="67" customFormat="1" x14ac:dyDescent="0.2">
      <c r="A77" s="7" t="s">
        <v>69</v>
      </c>
      <c r="B77" s="53" t="s">
        <v>110</v>
      </c>
      <c r="C77" s="54"/>
      <c r="D77" s="54"/>
      <c r="E77" s="55"/>
      <c r="F77" s="20" t="s">
        <v>10</v>
      </c>
      <c r="G77" s="40">
        <v>9</v>
      </c>
      <c r="H77" s="71">
        <v>0</v>
      </c>
      <c r="I77" s="22">
        <f t="shared" si="15"/>
        <v>0</v>
      </c>
      <c r="J77" s="46">
        <v>0.22</v>
      </c>
      <c r="K77" s="21">
        <f t="shared" si="14"/>
        <v>0</v>
      </c>
    </row>
    <row r="78" spans="1:11" s="67" customFormat="1" x14ac:dyDescent="0.2">
      <c r="A78" s="7" t="s">
        <v>70</v>
      </c>
      <c r="B78" s="53" t="s">
        <v>111</v>
      </c>
      <c r="C78" s="54"/>
      <c r="D78" s="54"/>
      <c r="E78" s="55"/>
      <c r="F78" s="20" t="s">
        <v>10</v>
      </c>
      <c r="G78" s="40">
        <v>7</v>
      </c>
      <c r="H78" s="71">
        <v>0</v>
      </c>
      <c r="I78" s="22">
        <f t="shared" si="15"/>
        <v>0</v>
      </c>
      <c r="J78" s="46">
        <v>0.22</v>
      </c>
      <c r="K78" s="21">
        <f t="shared" si="14"/>
        <v>0</v>
      </c>
    </row>
    <row r="79" spans="1:11" s="67" customFormat="1" x14ac:dyDescent="0.2">
      <c r="A79" s="7" t="s">
        <v>71</v>
      </c>
      <c r="B79" s="53" t="s">
        <v>112</v>
      </c>
      <c r="C79" s="54"/>
      <c r="D79" s="54"/>
      <c r="E79" s="55"/>
      <c r="F79" s="20" t="s">
        <v>11</v>
      </c>
      <c r="G79" s="40">
        <v>2</v>
      </c>
      <c r="H79" s="71">
        <v>0</v>
      </c>
      <c r="I79" s="22">
        <f t="shared" si="15"/>
        <v>0</v>
      </c>
      <c r="J79" s="46">
        <v>0.22</v>
      </c>
      <c r="K79" s="21">
        <f t="shared" si="14"/>
        <v>0</v>
      </c>
    </row>
    <row r="80" spans="1:11" s="67" customFormat="1" ht="15" x14ac:dyDescent="0.25">
      <c r="A80" s="11"/>
      <c r="B80" s="14"/>
      <c r="C80" s="14"/>
      <c r="D80" s="14"/>
      <c r="E80" s="14"/>
      <c r="F80" s="14"/>
      <c r="G80" s="11"/>
      <c r="H80" s="77" t="s">
        <v>4</v>
      </c>
      <c r="I80" s="27">
        <f>SUM(I66:I79)</f>
        <v>0</v>
      </c>
      <c r="J80" s="44"/>
      <c r="K80" s="28">
        <f>SUM(K66:K79)</f>
        <v>0</v>
      </c>
    </row>
    <row r="83" spans="1:14" ht="29.25" x14ac:dyDescent="0.25">
      <c r="B83" s="4" t="s">
        <v>113</v>
      </c>
      <c r="C83" s="4"/>
      <c r="F83" s="6"/>
      <c r="G83" s="41"/>
      <c r="H83" s="78"/>
      <c r="I83" s="31" t="s">
        <v>16</v>
      </c>
      <c r="K83" s="2" t="s">
        <v>114</v>
      </c>
      <c r="L83" s="79"/>
      <c r="M83" s="79"/>
      <c r="N83" s="69"/>
    </row>
    <row r="84" spans="1:14" s="67" customFormat="1" ht="15" x14ac:dyDescent="0.25">
      <c r="A84" s="9">
        <v>1</v>
      </c>
      <c r="B84" s="62" t="s">
        <v>92</v>
      </c>
      <c r="C84" s="63"/>
      <c r="D84" s="63"/>
      <c r="E84" s="63"/>
      <c r="F84" s="10"/>
      <c r="G84" s="42"/>
      <c r="H84" s="80"/>
      <c r="I84" s="22">
        <f>I8</f>
        <v>0</v>
      </c>
      <c r="J84" s="11"/>
      <c r="K84" s="22">
        <f>K8</f>
        <v>0</v>
      </c>
      <c r="L84" s="81"/>
      <c r="M84" s="81"/>
      <c r="N84" s="81"/>
    </row>
    <row r="85" spans="1:14" s="67" customFormat="1" ht="15" x14ac:dyDescent="0.25">
      <c r="A85" s="9">
        <v>2</v>
      </c>
      <c r="B85" s="64" t="s">
        <v>93</v>
      </c>
      <c r="C85" s="64"/>
      <c r="D85" s="64"/>
      <c r="E85" s="57"/>
      <c r="F85" s="10"/>
      <c r="G85" s="43"/>
      <c r="H85" s="80"/>
      <c r="I85" s="22">
        <f>I18</f>
        <v>0</v>
      </c>
      <c r="J85" s="11"/>
      <c r="K85" s="22">
        <f>K18</f>
        <v>0</v>
      </c>
      <c r="L85" s="81"/>
      <c r="M85" s="81"/>
      <c r="N85" s="81"/>
    </row>
    <row r="86" spans="1:14" s="67" customFormat="1" ht="15" x14ac:dyDescent="0.25">
      <c r="A86" s="9">
        <v>3</v>
      </c>
      <c r="B86" s="64" t="s">
        <v>94</v>
      </c>
      <c r="C86" s="64"/>
      <c r="D86" s="64"/>
      <c r="E86" s="57"/>
      <c r="F86" s="10"/>
      <c r="G86" s="42"/>
      <c r="H86" s="80"/>
      <c r="I86" s="22">
        <f>I26</f>
        <v>0</v>
      </c>
      <c r="J86" s="11"/>
      <c r="K86" s="22">
        <f>K26</f>
        <v>0</v>
      </c>
      <c r="L86" s="81"/>
      <c r="M86" s="81"/>
      <c r="N86" s="81"/>
    </row>
    <row r="87" spans="1:14" s="67" customFormat="1" ht="15" x14ac:dyDescent="0.25">
      <c r="A87" s="9">
        <v>4</v>
      </c>
      <c r="B87" s="57" t="s">
        <v>95</v>
      </c>
      <c r="C87" s="58"/>
      <c r="D87" s="58"/>
      <c r="E87" s="58"/>
      <c r="F87" s="10"/>
      <c r="G87" s="43"/>
      <c r="H87" s="80"/>
      <c r="I87" s="22">
        <f>I35</f>
        <v>0</v>
      </c>
      <c r="J87" s="11"/>
      <c r="K87" s="22">
        <f>K35</f>
        <v>0</v>
      </c>
      <c r="L87" s="76"/>
      <c r="M87" s="76"/>
      <c r="N87" s="76"/>
    </row>
    <row r="88" spans="1:14" s="67" customFormat="1" ht="15" x14ac:dyDescent="0.25">
      <c r="A88" s="9">
        <v>5</v>
      </c>
      <c r="B88" s="57" t="s">
        <v>96</v>
      </c>
      <c r="C88" s="58"/>
      <c r="D88" s="58"/>
      <c r="E88" s="58"/>
      <c r="F88" s="10"/>
      <c r="G88" s="42"/>
      <c r="H88" s="80"/>
      <c r="I88" s="22">
        <f>I47</f>
        <v>0</v>
      </c>
      <c r="J88" s="11"/>
      <c r="K88" s="22">
        <f>K47</f>
        <v>0</v>
      </c>
      <c r="L88" s="81"/>
      <c r="M88" s="81"/>
      <c r="N88" s="81"/>
    </row>
    <row r="89" spans="1:14" s="67" customFormat="1" ht="15" x14ac:dyDescent="0.25">
      <c r="A89" s="9">
        <v>6</v>
      </c>
      <c r="B89" s="57" t="s">
        <v>97</v>
      </c>
      <c r="C89" s="58"/>
      <c r="D89" s="58"/>
      <c r="E89" s="58"/>
      <c r="F89" s="10"/>
      <c r="G89" s="43"/>
      <c r="H89" s="80"/>
      <c r="I89" s="22">
        <f>I55</f>
        <v>0</v>
      </c>
      <c r="J89" s="11"/>
      <c r="K89" s="22">
        <f>K55</f>
        <v>0</v>
      </c>
      <c r="L89" s="76"/>
      <c r="M89" s="76"/>
      <c r="N89" s="76"/>
    </row>
    <row r="90" spans="1:14" s="67" customFormat="1" ht="15" x14ac:dyDescent="0.25">
      <c r="A90" s="9">
        <v>7</v>
      </c>
      <c r="B90" s="57" t="s">
        <v>98</v>
      </c>
      <c r="C90" s="58"/>
      <c r="D90" s="58"/>
      <c r="E90" s="58"/>
      <c r="F90" s="10"/>
      <c r="G90" s="42"/>
      <c r="H90" s="80"/>
      <c r="I90" s="22">
        <f>I62</f>
        <v>0</v>
      </c>
      <c r="J90" s="11"/>
      <c r="K90" s="22">
        <f>K62</f>
        <v>0</v>
      </c>
      <c r="L90" s="81"/>
      <c r="M90" s="81"/>
      <c r="N90" s="81"/>
    </row>
    <row r="91" spans="1:14" s="67" customFormat="1" ht="15" x14ac:dyDescent="0.25">
      <c r="A91" s="9">
        <v>8</v>
      </c>
      <c r="B91" s="52" t="s">
        <v>8</v>
      </c>
      <c r="C91" s="52"/>
      <c r="D91" s="52"/>
      <c r="E91" s="62"/>
      <c r="F91" s="10"/>
      <c r="G91" s="42"/>
      <c r="H91" s="80"/>
      <c r="I91" s="22">
        <f>I80</f>
        <v>0</v>
      </c>
      <c r="J91" s="11"/>
      <c r="K91" s="22">
        <f>K80</f>
        <v>0</v>
      </c>
      <c r="L91" s="76"/>
      <c r="M91" s="76"/>
      <c r="N91" s="68"/>
    </row>
    <row r="92" spans="1:14" ht="15" x14ac:dyDescent="0.2">
      <c r="B92" s="5"/>
      <c r="C92" s="5"/>
      <c r="D92" s="5"/>
      <c r="E92" s="5"/>
      <c r="F92" s="5"/>
      <c r="H92" s="82" t="s">
        <v>4</v>
      </c>
      <c r="I92" s="3">
        <f>SUM(I84:I91)</f>
        <v>0</v>
      </c>
      <c r="K92" s="3">
        <f>SUM(K84:K91)</f>
        <v>0</v>
      </c>
      <c r="L92" s="83"/>
      <c r="M92" s="83"/>
      <c r="N92" s="69"/>
    </row>
  </sheetData>
  <sheetProtection algorithmName="SHA-512" hashValue="tC/iXmgDFsqgUWdWiZyrfHyZ9J6TdQHOStSVKnuFZjKWEi2WY0AS+98x3/nTkcemJpsHUGPwUicIlX07YB6Jvw==" saltValue="dDgkhdORMHPW9ygquDn3lg==" spinCount="100000" sheet="1" objects="1" scenarios="1"/>
  <mergeCells count="63">
    <mergeCell ref="B89:E89"/>
    <mergeCell ref="B91:E91"/>
    <mergeCell ref="B90:E90"/>
    <mergeCell ref="B84:E84"/>
    <mergeCell ref="B85:E85"/>
    <mergeCell ref="B86:E86"/>
    <mergeCell ref="B87:E87"/>
    <mergeCell ref="B88:E88"/>
    <mergeCell ref="B4:E4"/>
    <mergeCell ref="B5:E5"/>
    <mergeCell ref="B6:E6"/>
    <mergeCell ref="B7:E7"/>
    <mergeCell ref="B12:E12"/>
    <mergeCell ref="B11:E11"/>
    <mergeCell ref="B17:E17"/>
    <mergeCell ref="B16:E16"/>
    <mergeCell ref="B15:E15"/>
    <mergeCell ref="B14:E14"/>
    <mergeCell ref="B13:E13"/>
    <mergeCell ref="B21:E21"/>
    <mergeCell ref="B29:E29"/>
    <mergeCell ref="B38:E38"/>
    <mergeCell ref="B50:E50"/>
    <mergeCell ref="B58:E58"/>
    <mergeCell ref="B52:E52"/>
    <mergeCell ref="B51:E51"/>
    <mergeCell ref="B46:E46"/>
    <mergeCell ref="B25:E25"/>
    <mergeCell ref="B24:E24"/>
    <mergeCell ref="B23:E23"/>
    <mergeCell ref="B22:E22"/>
    <mergeCell ref="B40:E40"/>
    <mergeCell ref="B53:E53"/>
    <mergeCell ref="B44:E44"/>
    <mergeCell ref="B43:E43"/>
    <mergeCell ref="B65:E65"/>
    <mergeCell ref="B79:E79"/>
    <mergeCell ref="B78:E78"/>
    <mergeCell ref="B77:E77"/>
    <mergeCell ref="B76:E76"/>
    <mergeCell ref="B75:E75"/>
    <mergeCell ref="B74:E74"/>
    <mergeCell ref="B73:E73"/>
    <mergeCell ref="B72:E72"/>
    <mergeCell ref="B71:E71"/>
    <mergeCell ref="B70:E70"/>
    <mergeCell ref="B69:E69"/>
    <mergeCell ref="B68:E68"/>
    <mergeCell ref="B67:E67"/>
    <mergeCell ref="B66:E66"/>
    <mergeCell ref="B61:E61"/>
    <mergeCell ref="B60:E60"/>
    <mergeCell ref="B59:E59"/>
    <mergeCell ref="B54:E54"/>
    <mergeCell ref="B45:E45"/>
    <mergeCell ref="B42:E42"/>
    <mergeCell ref="B41:E41"/>
    <mergeCell ref="B30:E30"/>
    <mergeCell ref="B39:E39"/>
    <mergeCell ref="B34:E34"/>
    <mergeCell ref="B33:E33"/>
    <mergeCell ref="B32:E32"/>
    <mergeCell ref="B31:E31"/>
  </mergeCells>
  <pageMargins left="0.7" right="0.7" top="0.75" bottom="0.75" header="0.3" footer="0.3"/>
  <pageSetup paperSize="9" scale="64" orientation="portrait" r:id="rId1"/>
  <rowBreaks count="1" manualBreakCount="1">
    <brk id="5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Javno naročilo</vt:lpstr>
      <vt:lpstr>'Javno naročilo'!Print_Area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Simon Prebil</cp:lastModifiedBy>
  <cp:lastPrinted>2023-03-28T13:00:32Z</cp:lastPrinted>
  <dcterms:created xsi:type="dcterms:W3CDTF">2020-01-15T12:57:58Z</dcterms:created>
  <dcterms:modified xsi:type="dcterms:W3CDTF">2023-03-29T13:59:45Z</dcterms:modified>
</cp:coreProperties>
</file>