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mon.prebil\Documents\Javna razsvetljava razpis\2026\"/>
    </mc:Choice>
  </mc:AlternateContent>
  <xr:revisionPtr revIDLastSave="0" documentId="13_ncr:1_{A7BCE336-C49D-4169-8217-CB7A26792022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pis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9" i="7" l="1"/>
  <c r="E130" i="7"/>
  <c r="E131" i="7"/>
  <c r="E132" i="7"/>
  <c r="E124" i="7"/>
  <c r="E125" i="7"/>
  <c r="E126" i="7"/>
  <c r="E127" i="7"/>
  <c r="E128" i="7"/>
  <c r="E123" i="7"/>
  <c r="E118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9" i="7"/>
  <c r="E120" i="7"/>
  <c r="E96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75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44" i="7"/>
  <c r="E40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1" i="7"/>
  <c r="E25" i="7"/>
  <c r="E22" i="7"/>
  <c r="E21" i="7"/>
  <c r="E20" i="7"/>
  <c r="E19" i="7"/>
  <c r="E18" i="7"/>
  <c r="E17" i="7"/>
  <c r="E16" i="7"/>
  <c r="E13" i="7"/>
  <c r="E12" i="7"/>
  <c r="E11" i="7"/>
  <c r="E8" i="7"/>
  <c r="E7" i="7"/>
  <c r="E6" i="7"/>
  <c r="E134" i="7" l="1"/>
  <c r="E137" i="7" s="1"/>
  <c r="E138" i="7" s="1"/>
  <c r="E139" i="7" s="1"/>
  <c r="E140" i="7" l="1"/>
</calcChain>
</file>

<file path=xl/sharedStrings.xml><?xml version="1.0" encoding="utf-8"?>
<sst xmlns="http://schemas.openxmlformats.org/spreadsheetml/2006/main" count="252" uniqueCount="146">
  <si>
    <t>Vrsta storitve</t>
  </si>
  <si>
    <t>E/M</t>
  </si>
  <si>
    <t>Količina</t>
  </si>
  <si>
    <t>Vrednost</t>
  </si>
  <si>
    <t>VZDRŽEVANJE JAVNE RAZSVETLJAVE</t>
  </si>
  <si>
    <t>Zam. VTF in ostalih sijalk:</t>
  </si>
  <si>
    <t>kos</t>
  </si>
  <si>
    <t>Sijalka DULUX 36W</t>
  </si>
  <si>
    <t>Zamenjava dušilk:</t>
  </si>
  <si>
    <t>kom</t>
  </si>
  <si>
    <t>elektromonter</t>
  </si>
  <si>
    <t>ur</t>
  </si>
  <si>
    <t>avtokošara</t>
  </si>
  <si>
    <t>Tovorno vozilo HIAB</t>
  </si>
  <si>
    <t>SKUPAJ VZDRŽEVANJE JAVNE RAZSVETLJAVE</t>
  </si>
  <si>
    <t>€</t>
  </si>
  <si>
    <t>SKUPAJ VZDRŽEVANJE JAVNE RAZSVETLJAVE Z NOVOLETNO OKRASITVIJO BREZ DDV</t>
  </si>
  <si>
    <t>22 % DDV</t>
  </si>
  <si>
    <t>KONČNA PONUDBENA CENA  Z DDV</t>
  </si>
  <si>
    <t>izvedba ozemljitve z ozemljitveno sondo</t>
  </si>
  <si>
    <t>Drogovi:</t>
  </si>
  <si>
    <t>popravilo ali vezava v drogu</t>
  </si>
  <si>
    <t>popravilo ali vezava v omarici</t>
  </si>
  <si>
    <t>Dobava in polaganje opozorilnega traku</t>
  </si>
  <si>
    <t>Električne meritve in meritve ozemljitev prižigališča in do 10 kanedlabrov</t>
  </si>
  <si>
    <t>Odstranitev, sanacija in ponovno napetje prostozračnega voda</t>
  </si>
  <si>
    <t>m1</t>
  </si>
  <si>
    <t>kpl</t>
  </si>
  <si>
    <t>Dobava in polaganje kabla 3x1,5 mm2</t>
  </si>
  <si>
    <t>VIŠINA POPUSTA IN CENA S POPUSTOM (%)</t>
  </si>
  <si>
    <t>REKAPITULACIJA</t>
  </si>
  <si>
    <t>m3</t>
  </si>
  <si>
    <t>Vratca kandelabra</t>
  </si>
  <si>
    <t>Zasip jarka z materialom od izkopa</t>
  </si>
  <si>
    <t>m2</t>
  </si>
  <si>
    <t>Nakladanje in odvoz izkopanega materiala na stalno deponijo, oddaljeno do 15km s plačilom takse za deponiranje, razrahljanost materiala mora biti vključena v ceno</t>
  </si>
  <si>
    <t>Zatravitev</t>
  </si>
  <si>
    <t>lociranje napake na kabelskem omrežju</t>
  </si>
  <si>
    <t>Bager do 5t</t>
  </si>
  <si>
    <t>h</t>
  </si>
  <si>
    <t>delavec z motorno žago za obžagovanje dreves</t>
  </si>
  <si>
    <t>km</t>
  </si>
  <si>
    <t>1x mesečno večerna kontrola in pregled delovanja celotne JR. Trase z JR se prevozi, zabeleži nedelujoče luči ter izdela kratko poročilo.</t>
  </si>
  <si>
    <t>Sidro za kandelaber s prirobnico</t>
  </si>
  <si>
    <t>Betonski drog N9</t>
  </si>
  <si>
    <t>Sidranje lesenega droga z jeklenico</t>
  </si>
  <si>
    <t>Sidranje lesenega droga s podpornim stebrom</t>
  </si>
  <si>
    <t>Sijalka Na HST 50W - 150W</t>
  </si>
  <si>
    <t>Dušilka za Na 50W - 150W</t>
  </si>
  <si>
    <t>Dušilka za fluo, 18W - 36W</t>
  </si>
  <si>
    <t>Dušilka elektronska/Ecolum 50W - 150W</t>
  </si>
  <si>
    <t>Izdelava podstavka za prižigališče, komplet z izkopom, opažem in betonom</t>
  </si>
  <si>
    <t>Izdelava temelja za kandelaber višine 5m, z obetoniranjem, za postavitev kandelabra direktno v temelj, z izkopom</t>
  </si>
  <si>
    <t>Izdelava temelja za kandelaber višine 7m, z obetoniranjem, za postavitev kandelabra direktno v temelj, z izkopom</t>
  </si>
  <si>
    <t>Izdelava temelja za kandelaber višine 10m, z obetoniranjem, za postavitev kandelabra direktno v temelj, z izkopom</t>
  </si>
  <si>
    <t>Izdelava temelja za kandelaber višine 5m, z dobavo in vgradnjo sidra v beton, z izkopom</t>
  </si>
  <si>
    <t>Izdelava temelja za kandelaber višine 7m, z dobavo in vgradnjo sidra v beton, z izkopom</t>
  </si>
  <si>
    <t>Izdelava temelja za kandelaber višine 10m, z dobavo in vgradnjo sidra v beton, z izkopom</t>
  </si>
  <si>
    <t>Izdelava betonskega temelja za betonski drog 9-10m</t>
  </si>
  <si>
    <t>Izdelava kompletnega tipskega jaška javne razsvetljave z litoželeznim pokrovom 60x60cm - 40t</t>
  </si>
  <si>
    <t>Izdelava kompletnega tipskega jaška javne razsvetljave z litoželeznim pokrovom 40x40cm - 15t</t>
  </si>
  <si>
    <t>Izolirna odcepna sponka</t>
  </si>
  <si>
    <t>Izolirna zatezna sponka</t>
  </si>
  <si>
    <t>Kljuka/vijak za leseni drog</t>
  </si>
  <si>
    <t>Sponke za vezavo kablov 16mm2 1/10</t>
  </si>
  <si>
    <t>Dobava in polaganje kabla NYY-J 5x16 mm2</t>
  </si>
  <si>
    <t>Dobava in polaganje kabla NYY-J 5x10 mm2</t>
  </si>
  <si>
    <t>Dobava in polaganje kabla NYY-J 5x6 mm2</t>
  </si>
  <si>
    <t>Dobava in polaganje kabla NAYY-J 4x16 mm2</t>
  </si>
  <si>
    <t>Dobava in montaža kabla X00/0-A  2x16 mm2</t>
  </si>
  <si>
    <t>Dobava in montaža kabelske spojke M-11, komplet s priborom in kabelsko maso</t>
  </si>
  <si>
    <t>Dobava in montaža kabelske spojke M-12, komplet s priborom in kabelsko maso</t>
  </si>
  <si>
    <t>m</t>
  </si>
  <si>
    <t>Dobava in vgradnja 1x prostostoječe kabelske omare (PMO) kot npr. (EH3/AP-21) z opremo po tropolni shemi</t>
  </si>
  <si>
    <t>Števec 1 fazni</t>
  </si>
  <si>
    <t>Števec 3 fazni</t>
  </si>
  <si>
    <t>Stikalna ura</t>
  </si>
  <si>
    <t>GEO ura</t>
  </si>
  <si>
    <t>Podnožje PK100</t>
  </si>
  <si>
    <t>Podnožje PK250</t>
  </si>
  <si>
    <t>Varovalka NV250</t>
  </si>
  <si>
    <t>Kontaktor KN40</t>
  </si>
  <si>
    <t>Kontaktor KN63</t>
  </si>
  <si>
    <t>Kontaktor KN80</t>
  </si>
  <si>
    <t>Odvodnik napetosti</t>
  </si>
  <si>
    <t>Avtomatska varovalka 1P</t>
  </si>
  <si>
    <t>Avtomatska varovalka 3P</t>
  </si>
  <si>
    <t>Ključavnica</t>
  </si>
  <si>
    <t>Glavni krmilnik prižigališča</t>
  </si>
  <si>
    <t>Komunikacijski modul krmilnika</t>
  </si>
  <si>
    <t>Napajalnik krmilne enote</t>
  </si>
  <si>
    <t xml:space="preserve">GSM ROUTER </t>
  </si>
  <si>
    <t>Programiranje modema svetilk</t>
  </si>
  <si>
    <t>Programiranje glavnega krmilnika</t>
  </si>
  <si>
    <t>Izdelava programskega okolje za nadzor</t>
  </si>
  <si>
    <t>Gradbena dela</t>
  </si>
  <si>
    <t>Izkop kanala za kabel gl. 0,8m, planiranje dna kanala, dobava in polaganje stigmaflex cevi fi 110mm, zasutje z izkopanim materialom 1 x cev</t>
  </si>
  <si>
    <t>* novoletne verige in motive skladišči vzdrževalec jr</t>
  </si>
  <si>
    <t>Cena/em nova</t>
  </si>
  <si>
    <t>(količina*cena/em nova)</t>
  </si>
  <si>
    <t>Dobava in postavitev - Lesen drog 10m</t>
  </si>
  <si>
    <t>Dobava in postavitev - Jeklen drog, 7m, pocinkani</t>
  </si>
  <si>
    <t>Dobava in postavitev - Jeklen drog, 7m, pocinkani, s prirobnico</t>
  </si>
  <si>
    <t>Dobava in postavitev - Jeklen drog, 10m, pocinkani</t>
  </si>
  <si>
    <t>Dobava in postavitev - Jeklen drog, 10m, pocinkani, s prirobnico</t>
  </si>
  <si>
    <t>Dobava in postavitev - Jeklen drog, 12m, pocinkani</t>
  </si>
  <si>
    <t>Drogovnik z objemko in vijaki</t>
  </si>
  <si>
    <t>Prižigališča (z delom):</t>
  </si>
  <si>
    <t>Varovalka NV100</t>
  </si>
  <si>
    <t>Svetilke:</t>
  </si>
  <si>
    <t>Dobava in montaža - Svetilka S LUM Standard Gen2, CCT 3000K, CRI 70, 55W</t>
  </si>
  <si>
    <t>Dobava in montaža - Svetilka S LUM Standard Gen2, CCT 3000K, CRI 70, 40W</t>
  </si>
  <si>
    <t>Dobava in montaža - Svetilka S LUM Mini Standard, CCT 3000K, CRI 70, 20W</t>
  </si>
  <si>
    <t>Dobava in montaža - Svetilka S LUM Standard Gen2, CCT 3000K, CRI 70, 60W</t>
  </si>
  <si>
    <t>Dobava in montaža - Svetilka S LUM Standard Gen2, CCT 3000K, CRI 70, 80W</t>
  </si>
  <si>
    <t>Dobava in montaža - Svetilka U LUM 1, CCT 3000K, CRI &gt;80, 10-25W</t>
  </si>
  <si>
    <t>Varovalka FRA, DII, D0</t>
  </si>
  <si>
    <t>Foto celica Islalux 80</t>
  </si>
  <si>
    <t>Priključne plošča PVE (vezalni set)</t>
  </si>
  <si>
    <t>Konzola za lesen/betonski drog, reducirni nastavek za drog</t>
  </si>
  <si>
    <t>Obbetoniranje cevi</t>
  </si>
  <si>
    <t>Sijalka LED Tforce 16W - 49W</t>
  </si>
  <si>
    <t>Dobava in postavitev - kandelaber, armiran poliester, 5m, vkop</t>
  </si>
  <si>
    <t>Dobava in postavitev - kandelaber, armiran poliester, 7m, vkop</t>
  </si>
  <si>
    <t>Dobava in postavitev - kandelaber, armiran poliester, 10m, vkop</t>
  </si>
  <si>
    <t xml:space="preserve">JRL MIDI A1 PVC - "Manjše tipsko pametno prižigališče, ki vsebuje nadzor prižigališča z možnostjo upravljanja in tudi kasnejše nadgradnje na sistem vodenja posamezne svetilke preko PLC komuikacije." </t>
  </si>
  <si>
    <t>Dobava in polaganje ozemljitve z valjancem FeZn 25x4 mm</t>
  </si>
  <si>
    <t>Strojni in delno ročni izkop kanala za kabel globine 0,8m, zasutje, opozorilna folija, zasutje s izkopanim materialom, utrjevanje</t>
  </si>
  <si>
    <t>Dobava in polaganje PVC rebraste cevi - fi 75 - 110mm</t>
  </si>
  <si>
    <t>VZDRŽEVANJE OMREŽJA (z delom):</t>
  </si>
  <si>
    <t>OSTALA DELA (KATASTER IN SISTEM PRIJAVE NAPAK)</t>
  </si>
  <si>
    <t>Izdaja in priprava soglasja, mnenj, projektnih pogojev</t>
  </si>
  <si>
    <r>
      <t>SISTEMSKO VZDRŽEVANJE KATASTRA</t>
    </r>
    <r>
      <rPr>
        <sz val="9"/>
        <color theme="1"/>
        <rFont val="Arial"/>
        <family val="2"/>
        <charset val="238"/>
      </rPr>
      <t xml:space="preserve">
- Tehnično vzdrževanje sistema, 
- Tehnična podpora pri težavah in informiranju.
- Delo vodje katastra za vzdrževanje obstoječih podatkov katastra občine
- Možnost izpisov mesečnih ali letnih poročil o infrastrukturi. 
- Odzivi na napake in priprava obračunov opravljenega mesečnega dela.
- "Backend" vzdrževanje sistema in njegove nadgradnje ter posodobitve.
- Sistemsko vdrževanje strežnikov in zagotovitev ustrezne kibernetske varnosti podatkov in uporabnikov.</t>
    </r>
  </si>
  <si>
    <r>
      <rPr>
        <b/>
        <sz val="9"/>
        <color theme="1"/>
        <rFont val="Arial"/>
        <family val="2"/>
        <charset val="238"/>
      </rPr>
      <t>SISTEMSKO VZDRŽEVANJE APLIKACIJE PRIJAVE NAPAK NA JR</t>
    </r>
    <r>
      <rPr>
        <sz val="9"/>
        <color theme="1"/>
        <rFont val="Arial"/>
        <family val="2"/>
        <charset val="238"/>
      </rPr>
      <t xml:space="preserve">
Vzdrževanje in nadgrajevanje spletnega portala _________, za vnos napak s strani občanov in zainteresirane javnosti.
- Tehnično vzdrževanje, 
- Mesečno ažuriranje podatkov stojnih mest,
- Prikaze napak v sistemu SDMS aplikacije</t>
    </r>
  </si>
  <si>
    <r>
      <t>Vnos ali zamenjava elementa</t>
    </r>
    <r>
      <rPr>
        <sz val="9"/>
        <color theme="1"/>
        <rFont val="Arial"/>
        <family val="2"/>
        <charset val="238"/>
      </rPr>
      <t xml:space="preserve">
Pod element se štejejo točkovni objekti:
- Svetilka
- Stojno mesto
- Jašek
- Merilno mesto
- Transformatorska postaja
- Nadzorno krmilni moduli svetilk
- Nadzorno krmilne naprave.</t>
    </r>
  </si>
  <si>
    <r>
      <t>Vnos ali zamenjava kabelskega in kanalizacijskega voda</t>
    </r>
    <r>
      <rPr>
        <sz val="9"/>
        <color theme="1"/>
        <rFont val="Arial"/>
        <family val="2"/>
        <charset val="238"/>
      </rPr>
      <t xml:space="preserve">
Vnos ali zamenajava trase voda, v kar spadajo linijski elementi:
- Kabelski vodi (Posamezno)
- Energetski vodi
- Krmilni vodi
- Cevna kanalizacija
- Prečke</t>
    </r>
  </si>
  <si>
    <r>
      <t xml:space="preserve">Uvoz prejetih podatkov posameznih elementov v .shp formatu
</t>
    </r>
    <r>
      <rPr>
        <sz val="9"/>
        <color theme="1"/>
        <rFont val="Arial"/>
        <family val="2"/>
        <charset val="238"/>
      </rPr>
      <t>Uvoz obstoječih podatkovnih baz v .shp formatu in D96 koordinatnem sistemu.</t>
    </r>
  </si>
  <si>
    <r>
      <t>Izdelava predlog izvozov, poročil ali izvoz podatkov.</t>
    </r>
    <r>
      <rPr>
        <sz val="9"/>
        <color theme="1"/>
        <rFont val="Arial"/>
        <family val="2"/>
        <charset val="238"/>
      </rPr>
      <t xml:space="preserve">
Izdelava predlog izvozov, poročil ali izvoz podatkov, po željah naročnika se obravnavajo individualno, gledano na ocenjeno število ur dela</t>
    </r>
  </si>
  <si>
    <r>
      <rPr>
        <b/>
        <sz val="9"/>
        <color theme="1"/>
        <rFont val="Arial"/>
        <family val="2"/>
        <charset val="238"/>
      </rPr>
      <t>UPORABNIKI SISTEMA</t>
    </r>
    <r>
      <rPr>
        <sz val="9"/>
        <color theme="1"/>
        <rFont val="Arial"/>
        <family val="2"/>
        <charset val="238"/>
      </rPr>
      <t xml:space="preserve">
Uporabniki naročnika za dostop do _____ aplikacije. Število uporabnikov, ki imajo polni ali viewer dostop do sistema.</t>
    </r>
  </si>
  <si>
    <r>
      <t xml:space="preserve">Vnos ali zamenjava prižigališča
</t>
    </r>
    <r>
      <rPr>
        <sz val="9"/>
        <color theme="1"/>
        <rFont val="Arial"/>
        <family val="2"/>
        <charset val="238"/>
      </rPr>
      <t>Vnos novega prižigališča ali zamenjava obstoječega prižigališča.</t>
    </r>
  </si>
  <si>
    <t>Dobava in montaža reflektorja za osveljevanje igrišč, LED, 200W, DALI regulacija</t>
  </si>
  <si>
    <t>Dobava in postavitev - Jeklen drog, 5m, pocinkani</t>
  </si>
  <si>
    <t>Dobava in postavitev - Jeklen drog, 5m, pocinkani, s prirobnico</t>
  </si>
  <si>
    <t>Krmilnik DALI za pametno omaro igrišč</t>
  </si>
  <si>
    <t>Stikalo grebenasto 16A (0-1-2)</t>
  </si>
  <si>
    <t>Stikalo grebenasto 35A (0-1-2)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</si>
</sst>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sz val="11"/>
      <name val="Calibri"/>
      <family val="2"/>
      <charset val="238"/>
      <scheme val="minor"/>
    </font>
    <font>
      <sz val="10"/>
      <name val="Courier"/>
      <family val="3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6" fillId="0" borderId="0"/>
  </cellStyleXfs>
  <cellXfs count="81">
    <xf numFmtId="0" fontId="0" fillId="0" borderId="0" xfId="0"/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6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164" fontId="1" fillId="2" borderId="3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Protection="1"/>
    <xf numFmtId="164" fontId="1" fillId="2" borderId="2" xfId="0" applyNumberFormat="1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left" vertical="justify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3" fillId="4" borderId="1" xfId="0" applyFont="1" applyFill="1" applyBorder="1" applyAlignment="1" applyProtection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justify" wrapText="1"/>
    </xf>
    <xf numFmtId="0" fontId="2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center" vertical="top" wrapText="1"/>
    </xf>
    <xf numFmtId="164" fontId="1" fillId="5" borderId="1" xfId="0" applyNumberFormat="1" applyFont="1" applyFill="1" applyBorder="1" applyAlignment="1" applyProtection="1">
      <alignment horizontal="center" vertical="top" wrapText="1"/>
    </xf>
    <xf numFmtId="0" fontId="0" fillId="5" borderId="0" xfId="0" applyFill="1" applyProtection="1"/>
    <xf numFmtId="0" fontId="1" fillId="3" borderId="1" xfId="0" applyFont="1" applyFill="1" applyBorder="1" applyAlignment="1" applyProtection="1">
      <alignment horizontal="left" vertical="justify" wrapText="1"/>
    </xf>
    <xf numFmtId="0" fontId="2" fillId="3" borderId="1" xfId="0" applyFont="1" applyFill="1" applyBorder="1" applyAlignment="1" applyProtection="1">
      <alignment horizontal="justify" vertical="center" wrapText="1"/>
    </xf>
    <xf numFmtId="0" fontId="3" fillId="3" borderId="1" xfId="0" applyFont="1" applyFill="1" applyBorder="1" applyAlignment="1" applyProtection="1">
      <alignment horizontal="center" vertical="top" wrapText="1"/>
    </xf>
    <xf numFmtId="164" fontId="2" fillId="3" borderId="1" xfId="0" applyNumberFormat="1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justify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164" fontId="2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left" vertical="justify" wrapText="1"/>
    </xf>
    <xf numFmtId="0" fontId="1" fillId="2" borderId="1" xfId="0" applyFont="1" applyFill="1" applyBorder="1" applyAlignment="1" applyProtection="1">
      <alignment horizontal="left" vertical="justify" wrapText="1"/>
    </xf>
    <xf numFmtId="164" fontId="2" fillId="2" borderId="2" xfId="0" applyNumberFormat="1" applyFont="1" applyFill="1" applyBorder="1" applyAlignment="1" applyProtection="1">
      <alignment horizontal="center" vertical="top" wrapText="1"/>
    </xf>
    <xf numFmtId="164" fontId="2" fillId="4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left" vertical="justify"/>
    </xf>
    <xf numFmtId="0" fontId="2" fillId="0" borderId="1" xfId="0" applyFont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justify" wrapText="1"/>
    </xf>
    <xf numFmtId="0" fontId="2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justify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vertical="top" wrapText="1"/>
    </xf>
    <xf numFmtId="0" fontId="9" fillId="5" borderId="5" xfId="0" applyFont="1" applyFill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wrapText="1"/>
    </xf>
    <xf numFmtId="0" fontId="9" fillId="5" borderId="3" xfId="0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vertical="top" wrapText="1"/>
    </xf>
    <xf numFmtId="0" fontId="7" fillId="0" borderId="6" xfId="0" applyFont="1" applyBorder="1" applyAlignment="1" applyProtection="1">
      <alignment vertical="top" wrapText="1"/>
    </xf>
    <xf numFmtId="0" fontId="8" fillId="5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justify" wrapText="1"/>
    </xf>
    <xf numFmtId="0" fontId="2" fillId="2" borderId="3" xfId="0" applyFont="1" applyFill="1" applyBorder="1" applyAlignment="1" applyProtection="1">
      <alignment horizontal="justify" vertical="center" wrapText="1"/>
    </xf>
    <xf numFmtId="0" fontId="3" fillId="2" borderId="3" xfId="0" applyFont="1" applyFill="1" applyBorder="1" applyAlignment="1" applyProtection="1">
      <alignment horizontal="center" vertical="top" wrapText="1"/>
    </xf>
    <xf numFmtId="164" fontId="2" fillId="2" borderId="3" xfId="0" applyNumberFormat="1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" fillId="5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164" fontId="1" fillId="5" borderId="1" xfId="0" applyNumberFormat="1" applyFont="1" applyFill="1" applyBorder="1" applyAlignment="1" applyProtection="1">
      <alignment horizontal="center" vertical="center" wrapText="1"/>
    </xf>
    <xf numFmtId="0" fontId="0" fillId="5" borderId="0" xfId="0" applyFill="1" applyAlignment="1" applyProtection="1">
      <alignment vertical="center"/>
    </xf>
    <xf numFmtId="0" fontId="1" fillId="7" borderId="1" xfId="0" applyFont="1" applyFill="1" applyBorder="1" applyAlignment="1" applyProtection="1">
      <alignment horizontal="left" vertical="center" wrapText="1"/>
    </xf>
    <xf numFmtId="0" fontId="1" fillId="7" borderId="1" xfId="0" applyFont="1" applyFill="1" applyBorder="1" applyAlignment="1" applyProtection="1">
      <alignment horizontal="justify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164" fontId="1" fillId="7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9" fontId="2" fillId="6" borderId="1" xfId="0" applyNumberFormat="1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justify" wrapText="1"/>
    </xf>
    <xf numFmtId="0" fontId="5" fillId="0" borderId="0" xfId="0" applyFont="1" applyAlignment="1" applyProtection="1">
      <alignment horizontal="center" vertical="top"/>
    </xf>
    <xf numFmtId="164" fontId="0" fillId="0" borderId="0" xfId="0" applyNumberFormat="1" applyAlignment="1" applyProtection="1">
      <alignment horizontal="center" vertical="top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163450F9-EC5D-4E31-9E70-9B454AFD3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7CBBF-D50C-461A-A11D-62B904360EE3}">
  <dimension ref="A1:E142"/>
  <sheetViews>
    <sheetView tabSelected="1" workbookViewId="0">
      <selection activeCell="M19" sqref="M19"/>
    </sheetView>
  </sheetViews>
  <sheetFormatPr defaultRowHeight="15" x14ac:dyDescent="0.25"/>
  <cols>
    <col min="1" max="1" width="68.5703125" style="72" customWidth="1"/>
    <col min="2" max="2" width="9.140625" style="8"/>
    <col min="3" max="3" width="8" style="73" bestFit="1" customWidth="1"/>
    <col min="4" max="4" width="14" style="74" customWidth="1"/>
    <col min="5" max="5" width="23.42578125" style="74" customWidth="1"/>
    <col min="6" max="16384" width="9.140625" style="8"/>
  </cols>
  <sheetData>
    <row r="1" spans="1:5" x14ac:dyDescent="0.25">
      <c r="A1" s="3" t="s">
        <v>0</v>
      </c>
      <c r="B1" s="4" t="s">
        <v>1</v>
      </c>
      <c r="C1" s="5" t="s">
        <v>2</v>
      </c>
      <c r="D1" s="6" t="s">
        <v>98</v>
      </c>
      <c r="E1" s="7" t="s">
        <v>3</v>
      </c>
    </row>
    <row r="2" spans="1:5" x14ac:dyDescent="0.25">
      <c r="A2" s="3"/>
      <c r="B2" s="4"/>
      <c r="C2" s="5"/>
      <c r="D2" s="9"/>
      <c r="E2" s="7" t="s">
        <v>99</v>
      </c>
    </row>
    <row r="3" spans="1:5" x14ac:dyDescent="0.25">
      <c r="A3" s="10" t="s">
        <v>4</v>
      </c>
      <c r="B3" s="11"/>
      <c r="C3" s="12"/>
      <c r="D3" s="13"/>
      <c r="E3" s="13"/>
    </row>
    <row r="4" spans="1:5" s="18" customFormat="1" x14ac:dyDescent="0.25">
      <c r="A4" s="14"/>
      <c r="B4" s="15"/>
      <c r="C4" s="16"/>
      <c r="D4" s="17"/>
      <c r="E4" s="17"/>
    </row>
    <row r="5" spans="1:5" x14ac:dyDescent="0.25">
      <c r="A5" s="19" t="s">
        <v>5</v>
      </c>
      <c r="B5" s="20"/>
      <c r="C5" s="21"/>
      <c r="D5" s="22"/>
      <c r="E5" s="22"/>
    </row>
    <row r="6" spans="1:5" x14ac:dyDescent="0.25">
      <c r="A6" s="23" t="s">
        <v>7</v>
      </c>
      <c r="B6" s="24" t="s">
        <v>6</v>
      </c>
      <c r="C6" s="25">
        <v>20</v>
      </c>
      <c r="D6" s="1"/>
      <c r="E6" s="26">
        <f>(C6*D6)</f>
        <v>0</v>
      </c>
    </row>
    <row r="7" spans="1:5" x14ac:dyDescent="0.25">
      <c r="A7" s="23" t="s">
        <v>47</v>
      </c>
      <c r="B7" s="24" t="s">
        <v>6</v>
      </c>
      <c r="C7" s="25">
        <v>20</v>
      </c>
      <c r="D7" s="1"/>
      <c r="E7" s="26">
        <f>(C7*D7)</f>
        <v>0</v>
      </c>
    </row>
    <row r="8" spans="1:5" x14ac:dyDescent="0.25">
      <c r="A8" s="27" t="s">
        <v>121</v>
      </c>
      <c r="B8" s="24" t="s">
        <v>6</v>
      </c>
      <c r="C8" s="25">
        <v>10</v>
      </c>
      <c r="D8" s="1"/>
      <c r="E8" s="26">
        <f>D8*C8</f>
        <v>0</v>
      </c>
    </row>
    <row r="9" spans="1:5" x14ac:dyDescent="0.25">
      <c r="A9" s="28"/>
      <c r="B9" s="24"/>
      <c r="C9" s="25"/>
      <c r="D9" s="75"/>
      <c r="E9" s="29"/>
    </row>
    <row r="10" spans="1:5" x14ac:dyDescent="0.25">
      <c r="A10" s="19" t="s">
        <v>8</v>
      </c>
      <c r="B10" s="20"/>
      <c r="C10" s="21"/>
      <c r="D10" s="76"/>
      <c r="E10" s="22"/>
    </row>
    <row r="11" spans="1:5" x14ac:dyDescent="0.25">
      <c r="A11" s="27" t="s">
        <v>49</v>
      </c>
      <c r="B11" s="24" t="s">
        <v>6</v>
      </c>
      <c r="C11" s="25">
        <v>10</v>
      </c>
      <c r="D11" s="1"/>
      <c r="E11" s="26">
        <f>D11*C11</f>
        <v>0</v>
      </c>
    </row>
    <row r="12" spans="1:5" x14ac:dyDescent="0.25">
      <c r="A12" s="27" t="s">
        <v>48</v>
      </c>
      <c r="B12" s="24" t="s">
        <v>6</v>
      </c>
      <c r="C12" s="25">
        <v>10</v>
      </c>
      <c r="D12" s="1"/>
      <c r="E12" s="26">
        <f>D12*C12</f>
        <v>0</v>
      </c>
    </row>
    <row r="13" spans="1:5" x14ac:dyDescent="0.25">
      <c r="A13" s="27" t="s">
        <v>50</v>
      </c>
      <c r="B13" s="24" t="s">
        <v>6</v>
      </c>
      <c r="C13" s="25">
        <v>5</v>
      </c>
      <c r="D13" s="1"/>
      <c r="E13" s="26">
        <f>D13*C13</f>
        <v>0</v>
      </c>
    </row>
    <row r="14" spans="1:5" x14ac:dyDescent="0.25">
      <c r="A14" s="23"/>
      <c r="B14" s="24"/>
      <c r="C14" s="25"/>
      <c r="D14" s="77"/>
      <c r="E14" s="26"/>
    </row>
    <row r="15" spans="1:5" x14ac:dyDescent="0.25">
      <c r="A15" s="10" t="s">
        <v>109</v>
      </c>
      <c r="B15" s="11"/>
      <c r="C15" s="12"/>
      <c r="D15" s="78"/>
      <c r="E15" s="30"/>
    </row>
    <row r="16" spans="1:5" x14ac:dyDescent="0.25">
      <c r="A16" s="27" t="s">
        <v>112</v>
      </c>
      <c r="B16" s="24" t="s">
        <v>6</v>
      </c>
      <c r="C16" s="25">
        <v>3</v>
      </c>
      <c r="D16" s="1"/>
      <c r="E16" s="26">
        <f t="shared" ref="E16:E22" si="0">D16*C16</f>
        <v>0</v>
      </c>
    </row>
    <row r="17" spans="1:5" x14ac:dyDescent="0.25">
      <c r="A17" s="27" t="s">
        <v>111</v>
      </c>
      <c r="B17" s="24" t="s">
        <v>6</v>
      </c>
      <c r="C17" s="25">
        <v>3</v>
      </c>
      <c r="D17" s="1"/>
      <c r="E17" s="26">
        <f t="shared" si="0"/>
        <v>0</v>
      </c>
    </row>
    <row r="18" spans="1:5" x14ac:dyDescent="0.25">
      <c r="A18" s="27" t="s">
        <v>110</v>
      </c>
      <c r="B18" s="24" t="s">
        <v>6</v>
      </c>
      <c r="C18" s="25">
        <v>3</v>
      </c>
      <c r="D18" s="1"/>
      <c r="E18" s="26">
        <f t="shared" si="0"/>
        <v>0</v>
      </c>
    </row>
    <row r="19" spans="1:5" x14ac:dyDescent="0.25">
      <c r="A19" s="27" t="s">
        <v>113</v>
      </c>
      <c r="B19" s="24" t="s">
        <v>6</v>
      </c>
      <c r="C19" s="25">
        <v>5</v>
      </c>
      <c r="D19" s="1"/>
      <c r="E19" s="26">
        <f t="shared" si="0"/>
        <v>0</v>
      </c>
    </row>
    <row r="20" spans="1:5" x14ac:dyDescent="0.25">
      <c r="A20" s="27" t="s">
        <v>114</v>
      </c>
      <c r="B20" s="24" t="s">
        <v>6</v>
      </c>
      <c r="C20" s="25">
        <v>5</v>
      </c>
      <c r="D20" s="1"/>
      <c r="E20" s="26">
        <f t="shared" si="0"/>
        <v>0</v>
      </c>
    </row>
    <row r="21" spans="1:5" x14ac:dyDescent="0.25">
      <c r="A21" s="27" t="s">
        <v>115</v>
      </c>
      <c r="B21" s="24" t="s">
        <v>6</v>
      </c>
      <c r="C21" s="25">
        <v>6</v>
      </c>
      <c r="D21" s="1"/>
      <c r="E21" s="26">
        <f t="shared" si="0"/>
        <v>0</v>
      </c>
    </row>
    <row r="22" spans="1:5" ht="30" x14ac:dyDescent="0.25">
      <c r="A22" s="27" t="s">
        <v>140</v>
      </c>
      <c r="B22" s="24" t="s">
        <v>6</v>
      </c>
      <c r="C22" s="25">
        <v>4</v>
      </c>
      <c r="D22" s="1"/>
      <c r="E22" s="26">
        <f t="shared" si="0"/>
        <v>0</v>
      </c>
    </row>
    <row r="23" spans="1:5" x14ac:dyDescent="0.25">
      <c r="A23" s="23"/>
      <c r="B23" s="24"/>
      <c r="C23" s="25"/>
      <c r="D23" s="77"/>
      <c r="E23" s="26"/>
    </row>
    <row r="24" spans="1:5" x14ac:dyDescent="0.25">
      <c r="A24" s="19" t="s">
        <v>20</v>
      </c>
      <c r="B24" s="20"/>
      <c r="C24" s="21"/>
      <c r="D24" s="76"/>
      <c r="E24" s="22"/>
    </row>
    <row r="25" spans="1:5" x14ac:dyDescent="0.25">
      <c r="A25" s="23" t="s">
        <v>100</v>
      </c>
      <c r="B25" s="24" t="s">
        <v>6</v>
      </c>
      <c r="C25" s="25">
        <v>8</v>
      </c>
      <c r="D25" s="1"/>
      <c r="E25" s="26">
        <f>D25*C25</f>
        <v>0</v>
      </c>
    </row>
    <row r="26" spans="1:5" x14ac:dyDescent="0.25">
      <c r="A26" s="23" t="s">
        <v>141</v>
      </c>
      <c r="B26" s="24" t="s">
        <v>6</v>
      </c>
      <c r="C26" s="25">
        <v>4</v>
      </c>
      <c r="D26" s="1"/>
      <c r="E26" s="26">
        <f t="shared" ref="E26:E41" si="1">D26*C26</f>
        <v>0</v>
      </c>
    </row>
    <row r="27" spans="1:5" x14ac:dyDescent="0.25">
      <c r="A27" s="23" t="s">
        <v>142</v>
      </c>
      <c r="B27" s="24" t="s">
        <v>6</v>
      </c>
      <c r="C27" s="25">
        <v>8</v>
      </c>
      <c r="D27" s="1"/>
      <c r="E27" s="26">
        <f t="shared" si="1"/>
        <v>0</v>
      </c>
    </row>
    <row r="28" spans="1:5" x14ac:dyDescent="0.25">
      <c r="A28" s="23" t="s">
        <v>101</v>
      </c>
      <c r="B28" s="24" t="s">
        <v>6</v>
      </c>
      <c r="C28" s="25">
        <v>2</v>
      </c>
      <c r="D28" s="1"/>
      <c r="E28" s="26">
        <f t="shared" si="1"/>
        <v>0</v>
      </c>
    </row>
    <row r="29" spans="1:5" x14ac:dyDescent="0.25">
      <c r="A29" s="23" t="s">
        <v>102</v>
      </c>
      <c r="B29" s="24" t="s">
        <v>6</v>
      </c>
      <c r="C29" s="25">
        <v>6</v>
      </c>
      <c r="D29" s="1"/>
      <c r="E29" s="26">
        <f t="shared" si="1"/>
        <v>0</v>
      </c>
    </row>
    <row r="30" spans="1:5" x14ac:dyDescent="0.25">
      <c r="A30" s="23" t="s">
        <v>103</v>
      </c>
      <c r="B30" s="24" t="s">
        <v>6</v>
      </c>
      <c r="C30" s="25">
        <v>4</v>
      </c>
      <c r="D30" s="1"/>
      <c r="E30" s="26">
        <f t="shared" si="1"/>
        <v>0</v>
      </c>
    </row>
    <row r="31" spans="1:5" x14ac:dyDescent="0.25">
      <c r="A31" s="27" t="s">
        <v>104</v>
      </c>
      <c r="B31" s="24" t="s">
        <v>6</v>
      </c>
      <c r="C31" s="25">
        <v>6</v>
      </c>
      <c r="D31" s="1"/>
      <c r="E31" s="26">
        <f t="shared" si="1"/>
        <v>0</v>
      </c>
    </row>
    <row r="32" spans="1:5" x14ac:dyDescent="0.25">
      <c r="A32" s="27" t="s">
        <v>105</v>
      </c>
      <c r="B32" s="24" t="s">
        <v>6</v>
      </c>
      <c r="C32" s="25">
        <v>4</v>
      </c>
      <c r="D32" s="1"/>
      <c r="E32" s="26">
        <f t="shared" si="1"/>
        <v>0</v>
      </c>
    </row>
    <row r="33" spans="1:5" x14ac:dyDescent="0.25">
      <c r="A33" s="27" t="s">
        <v>122</v>
      </c>
      <c r="B33" s="24" t="s">
        <v>6</v>
      </c>
      <c r="C33" s="25">
        <v>6</v>
      </c>
      <c r="D33" s="1"/>
      <c r="E33" s="26">
        <f t="shared" si="1"/>
        <v>0</v>
      </c>
    </row>
    <row r="34" spans="1:5" x14ac:dyDescent="0.25">
      <c r="A34" s="27" t="s">
        <v>123</v>
      </c>
      <c r="B34" s="24" t="s">
        <v>6</v>
      </c>
      <c r="C34" s="25">
        <v>5</v>
      </c>
      <c r="D34" s="1"/>
      <c r="E34" s="26">
        <f t="shared" si="1"/>
        <v>0</v>
      </c>
    </row>
    <row r="35" spans="1:5" x14ac:dyDescent="0.25">
      <c r="A35" s="27" t="s">
        <v>124</v>
      </c>
      <c r="B35" s="24" t="s">
        <v>6</v>
      </c>
      <c r="C35" s="25">
        <v>4</v>
      </c>
      <c r="D35" s="1"/>
      <c r="E35" s="26">
        <f t="shared" si="1"/>
        <v>0</v>
      </c>
    </row>
    <row r="36" spans="1:5" x14ac:dyDescent="0.25">
      <c r="A36" s="27" t="s">
        <v>32</v>
      </c>
      <c r="B36" s="24" t="s">
        <v>6</v>
      </c>
      <c r="C36" s="25">
        <v>30</v>
      </c>
      <c r="D36" s="1"/>
      <c r="E36" s="26">
        <f t="shared" si="1"/>
        <v>0</v>
      </c>
    </row>
    <row r="37" spans="1:5" x14ac:dyDescent="0.25">
      <c r="A37" s="27" t="s">
        <v>43</v>
      </c>
      <c r="B37" s="24" t="s">
        <v>6</v>
      </c>
      <c r="C37" s="25">
        <v>5</v>
      </c>
      <c r="D37" s="1"/>
      <c r="E37" s="26">
        <f t="shared" si="1"/>
        <v>0</v>
      </c>
    </row>
    <row r="38" spans="1:5" x14ac:dyDescent="0.25">
      <c r="A38" s="27" t="s">
        <v>106</v>
      </c>
      <c r="B38" s="24" t="s">
        <v>6</v>
      </c>
      <c r="C38" s="25">
        <v>3</v>
      </c>
      <c r="D38" s="1"/>
      <c r="E38" s="26">
        <f t="shared" si="1"/>
        <v>0</v>
      </c>
    </row>
    <row r="39" spans="1:5" x14ac:dyDescent="0.25">
      <c r="A39" s="27" t="s">
        <v>44</v>
      </c>
      <c r="B39" s="24" t="s">
        <v>6</v>
      </c>
      <c r="C39" s="25">
        <v>4</v>
      </c>
      <c r="D39" s="1"/>
      <c r="E39" s="26">
        <f t="shared" si="1"/>
        <v>0</v>
      </c>
    </row>
    <row r="40" spans="1:5" x14ac:dyDescent="0.25">
      <c r="A40" s="23" t="s">
        <v>45</v>
      </c>
      <c r="B40" s="24" t="s">
        <v>6</v>
      </c>
      <c r="C40" s="25">
        <v>2</v>
      </c>
      <c r="D40" s="1"/>
      <c r="E40" s="26">
        <f>D40*C40</f>
        <v>0</v>
      </c>
    </row>
    <row r="41" spans="1:5" x14ac:dyDescent="0.25">
      <c r="A41" s="23" t="s">
        <v>46</v>
      </c>
      <c r="B41" s="24" t="s">
        <v>6</v>
      </c>
      <c r="C41" s="25">
        <v>2</v>
      </c>
      <c r="D41" s="1"/>
      <c r="E41" s="26">
        <f t="shared" si="1"/>
        <v>0</v>
      </c>
    </row>
    <row r="42" spans="1:5" x14ac:dyDescent="0.25">
      <c r="A42" s="23"/>
      <c r="B42" s="24"/>
      <c r="C42" s="25"/>
      <c r="D42" s="79"/>
      <c r="E42" s="26"/>
    </row>
    <row r="43" spans="1:5" x14ac:dyDescent="0.25">
      <c r="A43" s="19" t="s">
        <v>107</v>
      </c>
      <c r="B43" s="20"/>
      <c r="C43" s="21"/>
      <c r="D43" s="76"/>
      <c r="E43" s="22"/>
    </row>
    <row r="44" spans="1:5" ht="45" x14ac:dyDescent="0.25">
      <c r="A44" s="31" t="s">
        <v>125</v>
      </c>
      <c r="B44" s="24" t="s">
        <v>27</v>
      </c>
      <c r="C44" s="25">
        <v>1</v>
      </c>
      <c r="D44" s="1"/>
      <c r="E44" s="26">
        <f>D44*C44</f>
        <v>0</v>
      </c>
    </row>
    <row r="45" spans="1:5" ht="30" x14ac:dyDescent="0.25">
      <c r="A45" s="27" t="s">
        <v>73</v>
      </c>
      <c r="B45" s="24" t="s">
        <v>27</v>
      </c>
      <c r="C45" s="25">
        <v>1</v>
      </c>
      <c r="D45" s="1"/>
      <c r="E45" s="26">
        <f>D45*C45</f>
        <v>0</v>
      </c>
    </row>
    <row r="46" spans="1:5" x14ac:dyDescent="0.25">
      <c r="A46" s="27" t="s">
        <v>74</v>
      </c>
      <c r="B46" s="24" t="s">
        <v>6</v>
      </c>
      <c r="C46" s="25">
        <v>1</v>
      </c>
      <c r="D46" s="1"/>
      <c r="E46" s="26">
        <f t="shared" ref="E46:E72" si="2">D46*C46</f>
        <v>0</v>
      </c>
    </row>
    <row r="47" spans="1:5" x14ac:dyDescent="0.25">
      <c r="A47" s="27" t="s">
        <v>75</v>
      </c>
      <c r="B47" s="24" t="s">
        <v>6</v>
      </c>
      <c r="C47" s="25">
        <v>1</v>
      </c>
      <c r="D47" s="1"/>
      <c r="E47" s="26">
        <f t="shared" si="2"/>
        <v>0</v>
      </c>
    </row>
    <row r="48" spans="1:5" x14ac:dyDescent="0.25">
      <c r="A48" s="27" t="s">
        <v>76</v>
      </c>
      <c r="B48" s="24" t="s">
        <v>6</v>
      </c>
      <c r="C48" s="25">
        <v>3</v>
      </c>
      <c r="D48" s="1"/>
      <c r="E48" s="26">
        <f t="shared" si="2"/>
        <v>0</v>
      </c>
    </row>
    <row r="49" spans="1:5" x14ac:dyDescent="0.25">
      <c r="A49" s="27" t="s">
        <v>117</v>
      </c>
      <c r="B49" s="24" t="s">
        <v>6</v>
      </c>
      <c r="C49" s="25">
        <v>1</v>
      </c>
      <c r="D49" s="1"/>
      <c r="E49" s="26">
        <f t="shared" si="2"/>
        <v>0</v>
      </c>
    </row>
    <row r="50" spans="1:5" x14ac:dyDescent="0.25">
      <c r="A50" s="27" t="s">
        <v>77</v>
      </c>
      <c r="B50" s="24" t="s">
        <v>6</v>
      </c>
      <c r="C50" s="25">
        <v>1</v>
      </c>
      <c r="D50" s="1"/>
      <c r="E50" s="26">
        <f t="shared" si="2"/>
        <v>0</v>
      </c>
    </row>
    <row r="51" spans="1:5" x14ac:dyDescent="0.25">
      <c r="A51" s="27" t="s">
        <v>78</v>
      </c>
      <c r="B51" s="24" t="s">
        <v>6</v>
      </c>
      <c r="C51" s="25">
        <v>1</v>
      </c>
      <c r="D51" s="1"/>
      <c r="E51" s="26">
        <f t="shared" si="2"/>
        <v>0</v>
      </c>
    </row>
    <row r="52" spans="1:5" x14ac:dyDescent="0.25">
      <c r="A52" s="27" t="s">
        <v>79</v>
      </c>
      <c r="B52" s="24" t="s">
        <v>6</v>
      </c>
      <c r="C52" s="25">
        <v>1</v>
      </c>
      <c r="D52" s="1"/>
      <c r="E52" s="26">
        <f t="shared" si="2"/>
        <v>0</v>
      </c>
    </row>
    <row r="53" spans="1:5" x14ac:dyDescent="0.25">
      <c r="A53" s="27" t="s">
        <v>108</v>
      </c>
      <c r="B53" s="24" t="s">
        <v>6</v>
      </c>
      <c r="C53" s="25">
        <v>5</v>
      </c>
      <c r="D53" s="1"/>
      <c r="E53" s="26">
        <f t="shared" si="2"/>
        <v>0</v>
      </c>
    </row>
    <row r="54" spans="1:5" x14ac:dyDescent="0.25">
      <c r="A54" s="27" t="s">
        <v>80</v>
      </c>
      <c r="B54" s="24" t="s">
        <v>6</v>
      </c>
      <c r="C54" s="25">
        <v>5</v>
      </c>
      <c r="D54" s="1"/>
      <c r="E54" s="26">
        <f t="shared" si="2"/>
        <v>0</v>
      </c>
    </row>
    <row r="55" spans="1:5" x14ac:dyDescent="0.25">
      <c r="A55" s="27" t="s">
        <v>81</v>
      </c>
      <c r="B55" s="24" t="s">
        <v>6</v>
      </c>
      <c r="C55" s="25">
        <v>2</v>
      </c>
      <c r="D55" s="1"/>
      <c r="E55" s="26">
        <f t="shared" si="2"/>
        <v>0</v>
      </c>
    </row>
    <row r="56" spans="1:5" x14ac:dyDescent="0.25">
      <c r="A56" s="27" t="s">
        <v>82</v>
      </c>
      <c r="B56" s="24" t="s">
        <v>6</v>
      </c>
      <c r="C56" s="25">
        <v>2</v>
      </c>
      <c r="D56" s="1"/>
      <c r="E56" s="26">
        <f t="shared" si="2"/>
        <v>0</v>
      </c>
    </row>
    <row r="57" spans="1:5" x14ac:dyDescent="0.25">
      <c r="A57" s="27" t="s">
        <v>83</v>
      </c>
      <c r="B57" s="24" t="s">
        <v>6</v>
      </c>
      <c r="C57" s="25">
        <v>2</v>
      </c>
      <c r="D57" s="1"/>
      <c r="E57" s="26">
        <f t="shared" si="2"/>
        <v>0</v>
      </c>
    </row>
    <row r="58" spans="1:5" x14ac:dyDescent="0.25">
      <c r="A58" s="27" t="s">
        <v>144</v>
      </c>
      <c r="B58" s="24" t="s">
        <v>6</v>
      </c>
      <c r="C58" s="25">
        <v>1</v>
      </c>
      <c r="D58" s="1"/>
      <c r="E58" s="26">
        <f t="shared" si="2"/>
        <v>0</v>
      </c>
    </row>
    <row r="59" spans="1:5" x14ac:dyDescent="0.25">
      <c r="A59" s="27" t="s">
        <v>145</v>
      </c>
      <c r="B59" s="24" t="s">
        <v>6</v>
      </c>
      <c r="C59" s="25">
        <v>1</v>
      </c>
      <c r="D59" s="1"/>
      <c r="E59" s="26">
        <f t="shared" si="2"/>
        <v>0</v>
      </c>
    </row>
    <row r="60" spans="1:5" x14ac:dyDescent="0.25">
      <c r="A60" s="27" t="s">
        <v>84</v>
      </c>
      <c r="B60" s="24" t="s">
        <v>6</v>
      </c>
      <c r="C60" s="25">
        <v>5</v>
      </c>
      <c r="D60" s="1"/>
      <c r="E60" s="26">
        <f t="shared" si="2"/>
        <v>0</v>
      </c>
    </row>
    <row r="61" spans="1:5" x14ac:dyDescent="0.25">
      <c r="A61" s="27" t="s">
        <v>85</v>
      </c>
      <c r="B61" s="24" t="s">
        <v>6</v>
      </c>
      <c r="C61" s="25">
        <v>20</v>
      </c>
      <c r="D61" s="1"/>
      <c r="E61" s="26">
        <f t="shared" si="2"/>
        <v>0</v>
      </c>
    </row>
    <row r="62" spans="1:5" x14ac:dyDescent="0.25">
      <c r="A62" s="27" t="s">
        <v>86</v>
      </c>
      <c r="B62" s="24" t="s">
        <v>6</v>
      </c>
      <c r="C62" s="25">
        <v>3</v>
      </c>
      <c r="D62" s="1"/>
      <c r="E62" s="26">
        <f t="shared" si="2"/>
        <v>0</v>
      </c>
    </row>
    <row r="63" spans="1:5" x14ac:dyDescent="0.25">
      <c r="A63" s="27" t="s">
        <v>116</v>
      </c>
      <c r="B63" s="24" t="s">
        <v>6</v>
      </c>
      <c r="C63" s="25">
        <v>30</v>
      </c>
      <c r="D63" s="1"/>
      <c r="E63" s="26">
        <f t="shared" si="2"/>
        <v>0</v>
      </c>
    </row>
    <row r="64" spans="1:5" x14ac:dyDescent="0.25">
      <c r="A64" s="27" t="s">
        <v>87</v>
      </c>
      <c r="B64" s="24" t="s">
        <v>6</v>
      </c>
      <c r="C64" s="25">
        <v>2</v>
      </c>
      <c r="D64" s="1"/>
      <c r="E64" s="26">
        <f t="shared" si="2"/>
        <v>0</v>
      </c>
    </row>
    <row r="65" spans="1:5" x14ac:dyDescent="0.25">
      <c r="A65" s="27" t="s">
        <v>88</v>
      </c>
      <c r="B65" s="24" t="s">
        <v>6</v>
      </c>
      <c r="C65" s="25">
        <v>1</v>
      </c>
      <c r="D65" s="1"/>
      <c r="E65" s="26">
        <f t="shared" si="2"/>
        <v>0</v>
      </c>
    </row>
    <row r="66" spans="1:5" x14ac:dyDescent="0.25">
      <c r="A66" s="27" t="s">
        <v>89</v>
      </c>
      <c r="B66" s="24" t="s">
        <v>6</v>
      </c>
      <c r="C66" s="25">
        <v>1</v>
      </c>
      <c r="D66" s="1"/>
      <c r="E66" s="26">
        <f t="shared" si="2"/>
        <v>0</v>
      </c>
    </row>
    <row r="67" spans="1:5" x14ac:dyDescent="0.25">
      <c r="A67" s="27" t="s">
        <v>90</v>
      </c>
      <c r="B67" s="24" t="s">
        <v>6</v>
      </c>
      <c r="C67" s="25">
        <v>1</v>
      </c>
      <c r="D67" s="1"/>
      <c r="E67" s="26">
        <f t="shared" si="2"/>
        <v>0</v>
      </c>
    </row>
    <row r="68" spans="1:5" x14ac:dyDescent="0.25">
      <c r="A68" s="27" t="s">
        <v>91</v>
      </c>
      <c r="B68" s="24" t="s">
        <v>6</v>
      </c>
      <c r="C68" s="25">
        <v>1</v>
      </c>
      <c r="D68" s="1"/>
      <c r="E68" s="26">
        <f t="shared" si="2"/>
        <v>0</v>
      </c>
    </row>
    <row r="69" spans="1:5" x14ac:dyDescent="0.25">
      <c r="A69" s="27" t="s">
        <v>92</v>
      </c>
      <c r="B69" s="24" t="s">
        <v>6</v>
      </c>
      <c r="C69" s="25">
        <v>1</v>
      </c>
      <c r="D69" s="1"/>
      <c r="E69" s="26">
        <f t="shared" si="2"/>
        <v>0</v>
      </c>
    </row>
    <row r="70" spans="1:5" x14ac:dyDescent="0.25">
      <c r="A70" s="27" t="s">
        <v>93</v>
      </c>
      <c r="B70" s="24" t="s">
        <v>6</v>
      </c>
      <c r="C70" s="25">
        <v>1</v>
      </c>
      <c r="D70" s="1"/>
      <c r="E70" s="26">
        <f t="shared" si="2"/>
        <v>0</v>
      </c>
    </row>
    <row r="71" spans="1:5" x14ac:dyDescent="0.25">
      <c r="A71" s="27" t="s">
        <v>94</v>
      </c>
      <c r="B71" s="24" t="s">
        <v>6</v>
      </c>
      <c r="C71" s="25">
        <v>1</v>
      </c>
      <c r="D71" s="1"/>
      <c r="E71" s="26">
        <f t="shared" si="2"/>
        <v>0</v>
      </c>
    </row>
    <row r="72" spans="1:5" x14ac:dyDescent="0.25">
      <c r="A72" s="27" t="s">
        <v>143</v>
      </c>
      <c r="B72" s="24" t="s">
        <v>6</v>
      </c>
      <c r="C72" s="25">
        <v>1</v>
      </c>
      <c r="D72" s="1"/>
      <c r="E72" s="26">
        <f t="shared" si="2"/>
        <v>0</v>
      </c>
    </row>
    <row r="73" spans="1:5" x14ac:dyDescent="0.25">
      <c r="A73" s="23"/>
      <c r="B73" s="24"/>
      <c r="C73" s="25"/>
      <c r="D73" s="79"/>
      <c r="E73" s="26"/>
    </row>
    <row r="74" spans="1:5" x14ac:dyDescent="0.25">
      <c r="A74" s="19" t="s">
        <v>95</v>
      </c>
      <c r="B74" s="20"/>
      <c r="C74" s="21"/>
      <c r="D74" s="76"/>
      <c r="E74" s="22"/>
    </row>
    <row r="75" spans="1:5" ht="30" x14ac:dyDescent="0.25">
      <c r="A75" s="32" t="s">
        <v>127</v>
      </c>
      <c r="B75" s="33" t="s">
        <v>26</v>
      </c>
      <c r="C75" s="25">
        <v>50</v>
      </c>
      <c r="D75" s="1"/>
      <c r="E75" s="26">
        <f>D75*C75</f>
        <v>0</v>
      </c>
    </row>
    <row r="76" spans="1:5" ht="30" x14ac:dyDescent="0.25">
      <c r="A76" s="32" t="s">
        <v>96</v>
      </c>
      <c r="B76" s="33" t="s">
        <v>26</v>
      </c>
      <c r="C76" s="25">
        <v>75</v>
      </c>
      <c r="D76" s="1"/>
      <c r="E76" s="26">
        <f>D76*C76</f>
        <v>0</v>
      </c>
    </row>
    <row r="77" spans="1:5" x14ac:dyDescent="0.25">
      <c r="A77" s="32" t="s">
        <v>33</v>
      </c>
      <c r="B77" s="33" t="s">
        <v>26</v>
      </c>
      <c r="C77" s="25">
        <v>125</v>
      </c>
      <c r="D77" s="1"/>
      <c r="E77" s="26">
        <f t="shared" ref="E77:E93" si="3">D77*C77</f>
        <v>0</v>
      </c>
    </row>
    <row r="78" spans="1:5" ht="45" x14ac:dyDescent="0.25">
      <c r="A78" s="32" t="s">
        <v>35</v>
      </c>
      <c r="B78" s="33" t="s">
        <v>31</v>
      </c>
      <c r="C78" s="25">
        <v>5</v>
      </c>
      <c r="D78" s="1"/>
      <c r="E78" s="26">
        <f t="shared" si="3"/>
        <v>0</v>
      </c>
    </row>
    <row r="79" spans="1:5" x14ac:dyDescent="0.25">
      <c r="A79" s="32" t="s">
        <v>120</v>
      </c>
      <c r="B79" s="33" t="s">
        <v>31</v>
      </c>
      <c r="C79" s="25">
        <v>10</v>
      </c>
      <c r="D79" s="1"/>
      <c r="E79" s="26">
        <f t="shared" si="3"/>
        <v>0</v>
      </c>
    </row>
    <row r="80" spans="1:5" ht="30" x14ac:dyDescent="0.25">
      <c r="A80" s="32" t="s">
        <v>59</v>
      </c>
      <c r="B80" s="33" t="s">
        <v>6</v>
      </c>
      <c r="C80" s="25">
        <v>1</v>
      </c>
      <c r="D80" s="1"/>
      <c r="E80" s="26">
        <f t="shared" si="3"/>
        <v>0</v>
      </c>
    </row>
    <row r="81" spans="1:5" ht="30" x14ac:dyDescent="0.25">
      <c r="A81" s="32" t="s">
        <v>60</v>
      </c>
      <c r="B81" s="33" t="s">
        <v>6</v>
      </c>
      <c r="C81" s="25">
        <v>1</v>
      </c>
      <c r="D81" s="1"/>
      <c r="E81" s="26">
        <f t="shared" si="3"/>
        <v>0</v>
      </c>
    </row>
    <row r="82" spans="1:5" x14ac:dyDescent="0.25">
      <c r="A82" s="32" t="s">
        <v>51</v>
      </c>
      <c r="B82" s="33" t="s">
        <v>6</v>
      </c>
      <c r="C82" s="25">
        <v>1</v>
      </c>
      <c r="D82" s="1"/>
      <c r="E82" s="26">
        <f t="shared" si="3"/>
        <v>0</v>
      </c>
    </row>
    <row r="83" spans="1:5" ht="30" x14ac:dyDescent="0.25">
      <c r="A83" s="32" t="s">
        <v>52</v>
      </c>
      <c r="B83" s="33" t="s">
        <v>6</v>
      </c>
      <c r="C83" s="25">
        <v>2</v>
      </c>
      <c r="D83" s="1"/>
      <c r="E83" s="26">
        <f t="shared" si="3"/>
        <v>0</v>
      </c>
    </row>
    <row r="84" spans="1:5" ht="30" x14ac:dyDescent="0.25">
      <c r="A84" s="32" t="s">
        <v>53</v>
      </c>
      <c r="B84" s="33" t="s">
        <v>6</v>
      </c>
      <c r="C84" s="25">
        <v>2</v>
      </c>
      <c r="D84" s="1"/>
      <c r="E84" s="26">
        <f t="shared" si="3"/>
        <v>0</v>
      </c>
    </row>
    <row r="85" spans="1:5" ht="30" x14ac:dyDescent="0.25">
      <c r="A85" s="32" t="s">
        <v>54</v>
      </c>
      <c r="B85" s="33" t="s">
        <v>6</v>
      </c>
      <c r="C85" s="25">
        <v>1</v>
      </c>
      <c r="D85" s="1"/>
      <c r="E85" s="26">
        <f t="shared" si="3"/>
        <v>0</v>
      </c>
    </row>
    <row r="86" spans="1:5" ht="30" x14ac:dyDescent="0.25">
      <c r="A86" s="32" t="s">
        <v>55</v>
      </c>
      <c r="B86" s="33" t="s">
        <v>6</v>
      </c>
      <c r="C86" s="25">
        <v>3</v>
      </c>
      <c r="D86" s="1"/>
      <c r="E86" s="26">
        <f t="shared" si="3"/>
        <v>0</v>
      </c>
    </row>
    <row r="87" spans="1:5" ht="30" x14ac:dyDescent="0.25">
      <c r="A87" s="32" t="s">
        <v>56</v>
      </c>
      <c r="B87" s="33" t="s">
        <v>6</v>
      </c>
      <c r="C87" s="25">
        <v>1</v>
      </c>
      <c r="D87" s="1"/>
      <c r="E87" s="26">
        <f t="shared" si="3"/>
        <v>0</v>
      </c>
    </row>
    <row r="88" spans="1:5" ht="30" x14ac:dyDescent="0.25">
      <c r="A88" s="32" t="s">
        <v>57</v>
      </c>
      <c r="B88" s="33" t="s">
        <v>6</v>
      </c>
      <c r="C88" s="25">
        <v>1</v>
      </c>
      <c r="D88" s="1"/>
      <c r="E88" s="26">
        <f t="shared" si="3"/>
        <v>0</v>
      </c>
    </row>
    <row r="89" spans="1:5" x14ac:dyDescent="0.25">
      <c r="A89" s="32" t="s">
        <v>58</v>
      </c>
      <c r="B89" s="33" t="s">
        <v>6</v>
      </c>
      <c r="C89" s="25">
        <v>3</v>
      </c>
      <c r="D89" s="1"/>
      <c r="E89" s="26">
        <f t="shared" si="3"/>
        <v>0</v>
      </c>
    </row>
    <row r="90" spans="1:5" x14ac:dyDescent="0.25">
      <c r="A90" s="32" t="s">
        <v>128</v>
      </c>
      <c r="B90" s="33" t="s">
        <v>26</v>
      </c>
      <c r="C90" s="25">
        <v>800</v>
      </c>
      <c r="D90" s="1"/>
      <c r="E90" s="26">
        <f t="shared" si="3"/>
        <v>0</v>
      </c>
    </row>
    <row r="91" spans="1:5" x14ac:dyDescent="0.25">
      <c r="A91" s="32" t="s">
        <v>126</v>
      </c>
      <c r="B91" s="33" t="s">
        <v>26</v>
      </c>
      <c r="C91" s="25">
        <v>800</v>
      </c>
      <c r="D91" s="1"/>
      <c r="E91" s="26">
        <f t="shared" si="3"/>
        <v>0</v>
      </c>
    </row>
    <row r="92" spans="1:5" x14ac:dyDescent="0.25">
      <c r="A92" s="32" t="s">
        <v>23</v>
      </c>
      <c r="B92" s="33" t="s">
        <v>26</v>
      </c>
      <c r="C92" s="25">
        <v>300</v>
      </c>
      <c r="D92" s="1"/>
      <c r="E92" s="26">
        <f t="shared" si="3"/>
        <v>0</v>
      </c>
    </row>
    <row r="93" spans="1:5" x14ac:dyDescent="0.25">
      <c r="A93" s="23" t="s">
        <v>36</v>
      </c>
      <c r="B93" s="24" t="s">
        <v>34</v>
      </c>
      <c r="C93" s="25">
        <v>400</v>
      </c>
      <c r="D93" s="1"/>
      <c r="E93" s="26">
        <f t="shared" si="3"/>
        <v>0</v>
      </c>
    </row>
    <row r="94" spans="1:5" x14ac:dyDescent="0.25">
      <c r="A94" s="23"/>
      <c r="B94" s="24"/>
      <c r="C94" s="25"/>
      <c r="D94" s="80"/>
      <c r="E94" s="26"/>
    </row>
    <row r="95" spans="1:5" x14ac:dyDescent="0.25">
      <c r="A95" s="19" t="s">
        <v>129</v>
      </c>
      <c r="B95" s="20"/>
      <c r="C95" s="21"/>
      <c r="D95" s="76"/>
      <c r="E95" s="22"/>
    </row>
    <row r="96" spans="1:5" x14ac:dyDescent="0.25">
      <c r="A96" s="23" t="s">
        <v>19</v>
      </c>
      <c r="B96" s="24" t="s">
        <v>6</v>
      </c>
      <c r="C96" s="25">
        <v>20</v>
      </c>
      <c r="D96" s="1"/>
      <c r="E96" s="26">
        <f>D96*C96</f>
        <v>0</v>
      </c>
    </row>
    <row r="97" spans="1:5" x14ac:dyDescent="0.25">
      <c r="A97" s="34" t="s">
        <v>37</v>
      </c>
      <c r="B97" s="24" t="s">
        <v>27</v>
      </c>
      <c r="C97" s="25">
        <v>30</v>
      </c>
      <c r="D97" s="1"/>
      <c r="E97" s="26">
        <f t="shared" ref="E97:E120" si="4">D97*C97</f>
        <v>0</v>
      </c>
    </row>
    <row r="98" spans="1:5" x14ac:dyDescent="0.25">
      <c r="A98" s="23" t="s">
        <v>21</v>
      </c>
      <c r="B98" s="24" t="s">
        <v>27</v>
      </c>
      <c r="C98" s="25">
        <v>60</v>
      </c>
      <c r="D98" s="1"/>
      <c r="E98" s="26">
        <f t="shared" si="4"/>
        <v>0</v>
      </c>
    </row>
    <row r="99" spans="1:5" x14ac:dyDescent="0.25">
      <c r="A99" s="23" t="s">
        <v>22</v>
      </c>
      <c r="B99" s="24" t="s">
        <v>27</v>
      </c>
      <c r="C99" s="25">
        <v>40</v>
      </c>
      <c r="D99" s="1"/>
      <c r="E99" s="26">
        <f t="shared" si="4"/>
        <v>0</v>
      </c>
    </row>
    <row r="100" spans="1:5" x14ac:dyDescent="0.25">
      <c r="A100" s="27" t="s">
        <v>118</v>
      </c>
      <c r="B100" s="24" t="s">
        <v>6</v>
      </c>
      <c r="C100" s="25">
        <v>5</v>
      </c>
      <c r="D100" s="1"/>
      <c r="E100" s="26">
        <f t="shared" si="4"/>
        <v>0</v>
      </c>
    </row>
    <row r="101" spans="1:5" x14ac:dyDescent="0.25">
      <c r="A101" s="27" t="s">
        <v>61</v>
      </c>
      <c r="B101" s="24" t="s">
        <v>6</v>
      </c>
      <c r="C101" s="25">
        <v>5</v>
      </c>
      <c r="D101" s="1"/>
      <c r="E101" s="26">
        <f t="shared" si="4"/>
        <v>0</v>
      </c>
    </row>
    <row r="102" spans="1:5" x14ac:dyDescent="0.25">
      <c r="A102" s="27" t="s">
        <v>62</v>
      </c>
      <c r="B102" s="24" t="s">
        <v>6</v>
      </c>
      <c r="C102" s="25">
        <v>10</v>
      </c>
      <c r="D102" s="1"/>
      <c r="E102" s="26">
        <f t="shared" si="4"/>
        <v>0</v>
      </c>
    </row>
    <row r="103" spans="1:5" x14ac:dyDescent="0.25">
      <c r="A103" s="27" t="s">
        <v>63</v>
      </c>
      <c r="B103" s="24" t="s">
        <v>6</v>
      </c>
      <c r="C103" s="25">
        <v>5</v>
      </c>
      <c r="D103" s="1"/>
      <c r="E103" s="26">
        <f t="shared" si="4"/>
        <v>0</v>
      </c>
    </row>
    <row r="104" spans="1:5" x14ac:dyDescent="0.25">
      <c r="A104" s="27" t="s">
        <v>64</v>
      </c>
      <c r="B104" s="24" t="s">
        <v>6</v>
      </c>
      <c r="C104" s="25">
        <v>20</v>
      </c>
      <c r="D104" s="1"/>
      <c r="E104" s="26">
        <f t="shared" si="4"/>
        <v>0</v>
      </c>
    </row>
    <row r="105" spans="1:5" x14ac:dyDescent="0.25">
      <c r="A105" s="27" t="s">
        <v>119</v>
      </c>
      <c r="B105" s="24" t="s">
        <v>6</v>
      </c>
      <c r="C105" s="25">
        <v>5</v>
      </c>
      <c r="D105" s="1"/>
      <c r="E105" s="26">
        <f t="shared" si="4"/>
        <v>0</v>
      </c>
    </row>
    <row r="106" spans="1:5" ht="30" x14ac:dyDescent="0.3">
      <c r="A106" s="35" t="s">
        <v>70</v>
      </c>
      <c r="B106" s="24" t="s">
        <v>6</v>
      </c>
      <c r="C106" s="25">
        <v>8</v>
      </c>
      <c r="D106" s="1"/>
      <c r="E106" s="26">
        <f t="shared" si="4"/>
        <v>0</v>
      </c>
    </row>
    <row r="107" spans="1:5" ht="30" x14ac:dyDescent="0.3">
      <c r="A107" s="35" t="s">
        <v>71</v>
      </c>
      <c r="B107" s="24" t="s">
        <v>6</v>
      </c>
      <c r="C107" s="25">
        <v>5</v>
      </c>
      <c r="D107" s="1"/>
      <c r="E107" s="26">
        <f t="shared" si="4"/>
        <v>0</v>
      </c>
    </row>
    <row r="108" spans="1:5" x14ac:dyDescent="0.25">
      <c r="A108" s="27" t="s">
        <v>28</v>
      </c>
      <c r="B108" s="24" t="s">
        <v>26</v>
      </c>
      <c r="C108" s="25">
        <v>200</v>
      </c>
      <c r="D108" s="1"/>
      <c r="E108" s="26">
        <f t="shared" si="4"/>
        <v>0</v>
      </c>
    </row>
    <row r="109" spans="1:5" x14ac:dyDescent="0.25">
      <c r="A109" s="27" t="s">
        <v>68</v>
      </c>
      <c r="B109" s="24" t="s">
        <v>26</v>
      </c>
      <c r="C109" s="25">
        <v>200</v>
      </c>
      <c r="D109" s="1"/>
      <c r="E109" s="26">
        <f t="shared" si="4"/>
        <v>0</v>
      </c>
    </row>
    <row r="110" spans="1:5" x14ac:dyDescent="0.25">
      <c r="A110" s="27" t="s">
        <v>67</v>
      </c>
      <c r="B110" s="24" t="s">
        <v>26</v>
      </c>
      <c r="C110" s="25">
        <v>200</v>
      </c>
      <c r="D110" s="1"/>
      <c r="E110" s="26">
        <f t="shared" si="4"/>
        <v>0</v>
      </c>
    </row>
    <row r="111" spans="1:5" x14ac:dyDescent="0.25">
      <c r="A111" s="27" t="s">
        <v>66</v>
      </c>
      <c r="B111" s="24" t="s">
        <v>26</v>
      </c>
      <c r="C111" s="25">
        <v>200</v>
      </c>
      <c r="D111" s="1"/>
      <c r="E111" s="26">
        <f t="shared" si="4"/>
        <v>0</v>
      </c>
    </row>
    <row r="112" spans="1:5" x14ac:dyDescent="0.25">
      <c r="A112" s="27" t="s">
        <v>65</v>
      </c>
      <c r="B112" s="24" t="s">
        <v>26</v>
      </c>
      <c r="C112" s="25">
        <v>200</v>
      </c>
      <c r="D112" s="1"/>
      <c r="E112" s="26">
        <f t="shared" si="4"/>
        <v>0</v>
      </c>
    </row>
    <row r="113" spans="1:5" x14ac:dyDescent="0.25">
      <c r="A113" s="27" t="s">
        <v>69</v>
      </c>
      <c r="B113" s="24" t="s">
        <v>26</v>
      </c>
      <c r="C113" s="25">
        <v>150</v>
      </c>
      <c r="D113" s="1"/>
      <c r="E113" s="26">
        <f t="shared" si="4"/>
        <v>0</v>
      </c>
    </row>
    <row r="114" spans="1:5" x14ac:dyDescent="0.25">
      <c r="A114" s="27" t="s">
        <v>24</v>
      </c>
      <c r="B114" s="24" t="s">
        <v>9</v>
      </c>
      <c r="C114" s="25">
        <v>7</v>
      </c>
      <c r="D114" s="1"/>
      <c r="E114" s="26">
        <f t="shared" si="4"/>
        <v>0</v>
      </c>
    </row>
    <row r="115" spans="1:5" x14ac:dyDescent="0.25">
      <c r="A115" s="27" t="s">
        <v>25</v>
      </c>
      <c r="B115" s="24" t="s">
        <v>27</v>
      </c>
      <c r="C115" s="25">
        <v>25</v>
      </c>
      <c r="D115" s="1"/>
      <c r="E115" s="26">
        <f t="shared" si="4"/>
        <v>0</v>
      </c>
    </row>
    <row r="116" spans="1:5" x14ac:dyDescent="0.25">
      <c r="A116" s="27" t="s">
        <v>10</v>
      </c>
      <c r="B116" s="24" t="s">
        <v>11</v>
      </c>
      <c r="C116" s="25">
        <v>250</v>
      </c>
      <c r="D116" s="1"/>
      <c r="E116" s="26">
        <f t="shared" si="4"/>
        <v>0</v>
      </c>
    </row>
    <row r="117" spans="1:5" x14ac:dyDescent="0.25">
      <c r="A117" s="27" t="s">
        <v>40</v>
      </c>
      <c r="B117" s="24" t="s">
        <v>11</v>
      </c>
      <c r="C117" s="25">
        <v>50</v>
      </c>
      <c r="D117" s="1"/>
      <c r="E117" s="26">
        <f t="shared" si="4"/>
        <v>0</v>
      </c>
    </row>
    <row r="118" spans="1:5" x14ac:dyDescent="0.25">
      <c r="A118" s="27" t="s">
        <v>12</v>
      </c>
      <c r="B118" s="24" t="s">
        <v>11</v>
      </c>
      <c r="C118" s="25">
        <v>100</v>
      </c>
      <c r="D118" s="1"/>
      <c r="E118" s="26">
        <f>D118*C118</f>
        <v>0</v>
      </c>
    </row>
    <row r="119" spans="1:5" x14ac:dyDescent="0.25">
      <c r="A119" s="27" t="s">
        <v>13</v>
      </c>
      <c r="B119" s="24" t="s">
        <v>11</v>
      </c>
      <c r="C119" s="25">
        <v>60</v>
      </c>
      <c r="D119" s="1"/>
      <c r="E119" s="26">
        <f t="shared" si="4"/>
        <v>0</v>
      </c>
    </row>
    <row r="120" spans="1:5" x14ac:dyDescent="0.25">
      <c r="A120" s="27" t="s">
        <v>38</v>
      </c>
      <c r="B120" s="24" t="s">
        <v>39</v>
      </c>
      <c r="C120" s="25">
        <v>20</v>
      </c>
      <c r="D120" s="1"/>
      <c r="E120" s="26">
        <f t="shared" si="4"/>
        <v>0</v>
      </c>
    </row>
    <row r="121" spans="1:5" x14ac:dyDescent="0.25">
      <c r="A121" s="23"/>
      <c r="B121" s="24"/>
      <c r="C121" s="25"/>
      <c r="D121" s="77"/>
      <c r="E121" s="26"/>
    </row>
    <row r="122" spans="1:5" s="18" customFormat="1" x14ac:dyDescent="0.25">
      <c r="A122" s="19" t="s">
        <v>130</v>
      </c>
      <c r="B122" s="22"/>
      <c r="C122" s="22"/>
      <c r="D122" s="76"/>
      <c r="E122" s="22"/>
    </row>
    <row r="123" spans="1:5" s="18" customFormat="1" x14ac:dyDescent="0.25">
      <c r="A123" s="36" t="s">
        <v>131</v>
      </c>
      <c r="B123" s="37" t="s">
        <v>6</v>
      </c>
      <c r="C123" s="16">
        <v>10</v>
      </c>
      <c r="D123" s="1"/>
      <c r="E123" s="26">
        <f>D123*C123</f>
        <v>0</v>
      </c>
    </row>
    <row r="124" spans="1:5" s="18" customFormat="1" ht="30" x14ac:dyDescent="0.25">
      <c r="A124" s="27" t="s">
        <v>42</v>
      </c>
      <c r="B124" s="37" t="s">
        <v>41</v>
      </c>
      <c r="C124" s="38">
        <v>2250</v>
      </c>
      <c r="D124" s="1"/>
      <c r="E124" s="26">
        <f t="shared" ref="E124:E128" si="5">D124*C124</f>
        <v>0</v>
      </c>
    </row>
    <row r="125" spans="1:5" s="18" customFormat="1" ht="108" x14ac:dyDescent="0.25">
      <c r="A125" s="39" t="s">
        <v>132</v>
      </c>
      <c r="B125" s="37" t="s">
        <v>27</v>
      </c>
      <c r="C125" s="40">
        <v>48</v>
      </c>
      <c r="D125" s="1"/>
      <c r="E125" s="26">
        <f t="shared" si="5"/>
        <v>0</v>
      </c>
    </row>
    <row r="126" spans="1:5" s="18" customFormat="1" ht="72.75" x14ac:dyDescent="0.25">
      <c r="A126" s="41" t="s">
        <v>133</v>
      </c>
      <c r="B126" s="37" t="s">
        <v>27</v>
      </c>
      <c r="C126" s="42">
        <v>48</v>
      </c>
      <c r="D126" s="1"/>
      <c r="E126" s="26">
        <f t="shared" si="5"/>
        <v>0</v>
      </c>
    </row>
    <row r="127" spans="1:5" s="18" customFormat="1" ht="36" x14ac:dyDescent="0.25">
      <c r="A127" s="43" t="s">
        <v>138</v>
      </c>
      <c r="B127" s="37" t="s">
        <v>27</v>
      </c>
      <c r="C127" s="42">
        <v>48</v>
      </c>
      <c r="D127" s="1"/>
      <c r="E127" s="26">
        <f t="shared" si="5"/>
        <v>0</v>
      </c>
    </row>
    <row r="128" spans="1:5" s="18" customFormat="1" ht="108" x14ac:dyDescent="0.25">
      <c r="A128" s="44" t="s">
        <v>134</v>
      </c>
      <c r="B128" s="45" t="s">
        <v>27</v>
      </c>
      <c r="C128" s="38">
        <v>4</v>
      </c>
      <c r="D128" s="1"/>
      <c r="E128" s="26">
        <f t="shared" si="5"/>
        <v>0</v>
      </c>
    </row>
    <row r="129" spans="1:5" s="18" customFormat="1" ht="24" x14ac:dyDescent="0.25">
      <c r="A129" s="44" t="s">
        <v>139</v>
      </c>
      <c r="B129" s="45" t="s">
        <v>27</v>
      </c>
      <c r="C129" s="38">
        <v>4</v>
      </c>
      <c r="D129" s="1"/>
      <c r="E129" s="26">
        <f>D129*C129</f>
        <v>0</v>
      </c>
    </row>
    <row r="130" spans="1:5" s="18" customFormat="1" ht="84" x14ac:dyDescent="0.25">
      <c r="A130" s="44" t="s">
        <v>135</v>
      </c>
      <c r="B130" s="45" t="s">
        <v>72</v>
      </c>
      <c r="C130" s="38">
        <v>4</v>
      </c>
      <c r="D130" s="2"/>
      <c r="E130" s="26">
        <f>D130*C130</f>
        <v>0</v>
      </c>
    </row>
    <row r="131" spans="1:5" s="18" customFormat="1" ht="24" x14ac:dyDescent="0.25">
      <c r="A131" s="44" t="s">
        <v>136</v>
      </c>
      <c r="B131" s="46" t="s">
        <v>27</v>
      </c>
      <c r="C131" s="47">
        <v>4</v>
      </c>
      <c r="D131" s="2"/>
      <c r="E131" s="26">
        <f>D131*C131</f>
        <v>0</v>
      </c>
    </row>
    <row r="132" spans="1:5" s="18" customFormat="1" ht="36" x14ac:dyDescent="0.25">
      <c r="A132" s="44" t="s">
        <v>137</v>
      </c>
      <c r="B132" s="46" t="s">
        <v>39</v>
      </c>
      <c r="C132" s="47">
        <v>4</v>
      </c>
      <c r="D132" s="2"/>
      <c r="E132" s="26">
        <f>D132*C132</f>
        <v>0</v>
      </c>
    </row>
    <row r="133" spans="1:5" x14ac:dyDescent="0.25">
      <c r="A133" s="48"/>
      <c r="B133" s="49"/>
      <c r="C133" s="50"/>
      <c r="D133" s="51"/>
      <c r="E133" s="51"/>
    </row>
    <row r="134" spans="1:5" s="55" customFormat="1" x14ac:dyDescent="0.25">
      <c r="A134" s="52" t="s">
        <v>14</v>
      </c>
      <c r="B134" s="11" t="s">
        <v>15</v>
      </c>
      <c r="C134" s="53"/>
      <c r="D134" s="54"/>
      <c r="E134" s="54">
        <f>SUM(E6:E133)</f>
        <v>0</v>
      </c>
    </row>
    <row r="135" spans="1:5" s="60" customFormat="1" x14ac:dyDescent="0.25">
      <c r="A135" s="56"/>
      <c r="B135" s="57"/>
      <c r="C135" s="58"/>
      <c r="D135" s="59"/>
      <c r="E135" s="59"/>
    </row>
    <row r="136" spans="1:5" s="60" customFormat="1" x14ac:dyDescent="0.25">
      <c r="A136" s="61" t="s">
        <v>30</v>
      </c>
      <c r="B136" s="62"/>
      <c r="C136" s="63"/>
      <c r="D136" s="64"/>
      <c r="E136" s="64"/>
    </row>
    <row r="137" spans="1:5" s="55" customFormat="1" ht="30" x14ac:dyDescent="0.25">
      <c r="A137" s="65" t="s">
        <v>16</v>
      </c>
      <c r="B137" s="66" t="s">
        <v>15</v>
      </c>
      <c r="C137" s="67"/>
      <c r="D137" s="68"/>
      <c r="E137" s="68">
        <f>E134</f>
        <v>0</v>
      </c>
    </row>
    <row r="138" spans="1:5" s="55" customFormat="1" x14ac:dyDescent="0.25">
      <c r="A138" s="65" t="s">
        <v>29</v>
      </c>
      <c r="B138" s="66"/>
      <c r="C138" s="69"/>
      <c r="D138" s="70"/>
      <c r="E138" s="71">
        <f>(E137-(E137*D138))</f>
        <v>0</v>
      </c>
    </row>
    <row r="139" spans="1:5" s="55" customFormat="1" x14ac:dyDescent="0.25">
      <c r="A139" s="65" t="s">
        <v>17</v>
      </c>
      <c r="B139" s="66" t="s">
        <v>15</v>
      </c>
      <c r="C139" s="69"/>
      <c r="D139" s="71"/>
      <c r="E139" s="71">
        <f>(E138*0.22)</f>
        <v>0</v>
      </c>
    </row>
    <row r="140" spans="1:5" s="55" customFormat="1" x14ac:dyDescent="0.25">
      <c r="A140" s="65" t="s">
        <v>18</v>
      </c>
      <c r="B140" s="66" t="s">
        <v>15</v>
      </c>
      <c r="C140" s="67"/>
      <c r="D140" s="68"/>
      <c r="E140" s="68">
        <f>(E137*1.22)</f>
        <v>0</v>
      </c>
    </row>
    <row r="142" spans="1:5" x14ac:dyDescent="0.25">
      <c r="A142" s="72" t="s">
        <v>97</v>
      </c>
    </row>
  </sheetData>
  <sheetProtection algorithmName="SHA-512" hashValue="372DMF80U612PLq+6HVvGRy1U0MnbFfO0qVvW9a12t4O8sqUKJhsYTkk4KrfUsA9ynFtA8WjDBKJk252UfDJvg==" saltValue="gVaXYlIrQYU2zILFFY54kw==" spinCount="100000" sheet="1" objects="1" scenarios="1"/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Kokol</dc:creator>
  <cp:lastModifiedBy>Simon Prebil</cp:lastModifiedBy>
  <cp:lastPrinted>2023-05-12T09:36:18Z</cp:lastPrinted>
  <dcterms:created xsi:type="dcterms:W3CDTF">2016-07-04T11:01:06Z</dcterms:created>
  <dcterms:modified xsi:type="dcterms:W3CDTF">2026-05-25T12:51:45Z</dcterms:modified>
</cp:coreProperties>
</file>