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Scan\"/>
    </mc:Choice>
  </mc:AlternateContent>
  <xr:revisionPtr revIDLastSave="0" documentId="8_{3EF0EFF1-1EEB-4EF6-AABE-5502DA82CD7A}" xr6:coauthVersionLast="47" xr6:coauthVersionMax="47" xr10:uidLastSave="{00000000-0000-0000-0000-000000000000}"/>
  <bookViews>
    <workbookView xWindow="-120" yWindow="-120" windowWidth="29040" windowHeight="15840" tabRatio="801" xr2:uid="{00000000-000D-0000-FFFF-FFFF00000000}"/>
  </bookViews>
  <sheets>
    <sheet name="UVOD. OBR." sheetId="1" r:id="rId1"/>
    <sheet name="SEZNAM ČLANSTVA" sheetId="2" r:id="rId2"/>
    <sheet name="SEZNAM KADER" sheetId="18" r:id="rId3"/>
    <sheet name="POVZETEK" sheetId="17" r:id="rId4"/>
    <sheet name="OB 1" sheetId="4" r:id="rId5"/>
    <sheet name="OB 2a" sheetId="8" r:id="rId6"/>
    <sheet name="OB 2b" sheetId="10" r:id="rId7"/>
    <sheet name="OB 2c" sheetId="14" r:id="rId8"/>
    <sheet name="OB 4" sheetId="9" r:id="rId9"/>
    <sheet name="podloge" sheetId="13" state="hidden" r:id="rId10"/>
  </sheets>
  <definedNames>
    <definedName name="_xlnm._FilterDatabase" localSheetId="1" hidden="1">'SEZNAM ČLANSTVA'!$A$5:$M$252</definedName>
    <definedName name="_xlnm._FilterDatabase" localSheetId="2" hidden="1">'SEZNAM KADER'!$A$5:$F$42</definedName>
    <definedName name="clanarina">'SEZNAM ČLANSTVA'!$J$8:$J$248</definedName>
    <definedName name="kader">'SEZNAM KADER'!$B$8:$B$42</definedName>
    <definedName name="leto">'SEZNAM ČLANSTVA'!$I$1</definedName>
    <definedName name="naziv">'UVOD. OBR.'!$F$4</definedName>
    <definedName name="občan">'SEZNAM ČLANSTVA'!$I$8:$I$252</definedName>
    <definedName name="_xlnm.Print_Area" localSheetId="4">'OB 1'!$A$1:$S$54</definedName>
    <definedName name="_xlnm.Print_Area" localSheetId="5">'OB 2a'!$A$1:$S$46</definedName>
    <definedName name="_xlnm.Print_Area" localSheetId="6">'OB 2b'!$A$1:$S$56</definedName>
    <definedName name="_xlnm.Print_Area" localSheetId="7">'OB 2c'!$A$1:$S$56</definedName>
    <definedName name="_xlnm.Print_Area" localSheetId="8">'OB 4'!$A$1:$S$165</definedName>
    <definedName name="_xlnm.Print_Area" localSheetId="3">POVZETEK!$A$1:$I$53</definedName>
    <definedName name="_xlnm.Print_Area" localSheetId="1">'SEZNAM ČLANSTVA'!$A$1:$J$252</definedName>
    <definedName name="_xlnm.Print_Area" localSheetId="2">'SEZNAM KADER'!$A$1:$F$42</definedName>
    <definedName name="_xlnm.Print_Area" localSheetId="0">'UVOD. OBR.'!$A$1:$S$94</definedName>
    <definedName name="program">'SEZNAM ČLANSTVA'!$H$8:$H$252</definedName>
    <definedName name="seznam_2_1">podloge!$A$33:$A$34</definedName>
    <definedName name="seznam_2_2">podloge!$A$36:$A$37</definedName>
    <definedName name="seznam_2_3">podloge!$A$39:$A$40</definedName>
    <definedName name="seznam_clanarina">podloge!$A$26:$A$30</definedName>
    <definedName name="seznam_dane">podloge!$A$1:$A$2</definedName>
    <definedName name="seznam_kader">podloge!$A$42:$A$43</definedName>
    <definedName name="seznam_kader_izbor">podloge!$A$63:$A$96</definedName>
    <definedName name="seznam_kateg_sport">podloge!$A$7:$A$14</definedName>
    <definedName name="seznam_prireditve">podloge!$A$4:$A$5</definedName>
    <definedName name="seznam_program">podloge!$A$46:$A$61</definedName>
    <definedName name="seznam_razred" localSheetId="2">'SEZNAM KADER'!$D$8:$D$42</definedName>
    <definedName name="seznam_razred">'SEZNAM ČLANSTVA'!$E$8:$E$248</definedName>
    <definedName name="seznam_rekreacija">'SEZNAM ČLANSTVA'!$M$8:$M$252</definedName>
    <definedName name="seznam_skupina">podloge!$A$16:$A$21</definedName>
    <definedName name="seznam_spol">podloge!$A$23:$A$24</definedName>
    <definedName name="skupina">'SEZNAM ČLANSTVA'!$G$8:$G$252</definedName>
    <definedName name="spol">'SEZNAM ČLANSTVA'!$C$8:$C$252</definedName>
    <definedName name="starost">'SEZNAM ČLANSTVA'!$L$8:$L$252</definedName>
    <definedName name="tip_1">podloge!$A$16</definedName>
    <definedName name="tip_2">podloge!$A$17:$A$20</definedName>
    <definedName name="tip_2_1">podloge!$A$17</definedName>
    <definedName name="tip_2_2">podloge!$A$18</definedName>
    <definedName name="tip_2_3">podloge!$A$19</definedName>
    <definedName name="tip_2_4">podloge!$A$20</definedName>
    <definedName name="tip_3">podloge!$A$21</definedName>
    <definedName name="_xlnm.Print_Titles" localSheetId="1">'SEZNAM ČLANSTVA'!$5:$7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7" l="1"/>
  <c r="F23" i="17"/>
  <c r="F22" i="17"/>
  <c r="F21" i="17"/>
  <c r="F20" i="17"/>
  <c r="F19" i="17"/>
  <c r="H13" i="17"/>
  <c r="G13" i="17"/>
  <c r="H12" i="17"/>
  <c r="G12" i="17"/>
  <c r="H11" i="17"/>
  <c r="G11" i="17"/>
  <c r="H10" i="17"/>
  <c r="G10" i="17"/>
  <c r="H9" i="17"/>
  <c r="G9" i="17"/>
  <c r="H8" i="17"/>
  <c r="A63" i="13" a="1"/>
  <c r="A63" i="13" s="1"/>
  <c r="A46" i="13" a="1"/>
  <c r="A46" i="13" s="1"/>
  <c r="A47" i="13" s="1" a="1"/>
  <c r="A47" i="13" s="1"/>
  <c r="A27" i="13"/>
  <c r="A28" i="13"/>
  <c r="A29" i="13"/>
  <c r="A30" i="13"/>
  <c r="A26" i="13"/>
  <c r="A64" i="13" l="1" a="1"/>
  <c r="A64" i="13" s="1"/>
  <c r="A48" i="13" a="1"/>
  <c r="A48" i="13" s="1"/>
  <c r="E3" i="17"/>
  <c r="I32" i="4"/>
  <c r="I31" i="4"/>
  <c r="I30" i="4"/>
  <c r="I29" i="4"/>
  <c r="I28" i="4"/>
  <c r="I27" i="4"/>
  <c r="A65" i="13" l="1" a="1"/>
  <c r="A65" i="13" s="1"/>
  <c r="A49" i="13" a="1"/>
  <c r="A49" i="13" s="1"/>
  <c r="C3" i="18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8" i="2"/>
  <c r="G152" i="9"/>
  <c r="I158" i="9" s="1"/>
  <c r="F38" i="17"/>
  <c r="F37" i="17"/>
  <c r="F36" i="17"/>
  <c r="F35" i="17"/>
  <c r="F34" i="17"/>
  <c r="F33" i="17"/>
  <c r="F32" i="17"/>
  <c r="F31" i="17"/>
  <c r="F30" i="17"/>
  <c r="F29" i="17"/>
  <c r="F28" i="17"/>
  <c r="F27" i="17"/>
  <c r="L249" i="2"/>
  <c r="L250" i="2"/>
  <c r="L251" i="2"/>
  <c r="L252" i="2"/>
  <c r="I14" i="17"/>
  <c r="F13" i="17"/>
  <c r="I13" i="17" s="1"/>
  <c r="F3" i="14"/>
  <c r="F53" i="17" l="1"/>
  <c r="F16" i="17"/>
  <c r="A66" i="13" a="1"/>
  <c r="A66" i="13" s="1"/>
  <c r="A50" i="13" a="1"/>
  <c r="A50" i="13" s="1"/>
  <c r="F39" i="17"/>
  <c r="I154" i="9"/>
  <c r="I155" i="9"/>
  <c r="I156" i="9"/>
  <c r="I157" i="9"/>
  <c r="F24" i="17"/>
  <c r="F9" i="17"/>
  <c r="I9" i="17" s="1"/>
  <c r="F12" i="17"/>
  <c r="I12" i="17" s="1"/>
  <c r="F11" i="17"/>
  <c r="I11" i="17" s="1"/>
  <c r="F10" i="17"/>
  <c r="I10" i="17" s="1"/>
  <c r="F8" i="17"/>
  <c r="I8" i="17" s="1"/>
  <c r="F3" i="10"/>
  <c r="G125" i="9"/>
  <c r="I131" i="9" s="1"/>
  <c r="G98" i="9"/>
  <c r="I100" i="9" s="1"/>
  <c r="G71" i="9"/>
  <c r="I77" i="9" s="1"/>
  <c r="I49" i="9"/>
  <c r="G44" i="9"/>
  <c r="I46" i="9" s="1"/>
  <c r="G17" i="9"/>
  <c r="I23" i="9" s="1"/>
  <c r="F3" i="9"/>
  <c r="F3" i="8"/>
  <c r="F3" i="4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C3" i="2"/>
  <c r="F58" i="1"/>
  <c r="L58" i="1" s="1"/>
  <c r="F57" i="1"/>
  <c r="L57" i="1" s="1"/>
  <c r="F56" i="1"/>
  <c r="L56" i="1" s="1"/>
  <c r="F55" i="1"/>
  <c r="L55" i="1" s="1"/>
  <c r="F54" i="1"/>
  <c r="A67" i="13" l="1" a="1"/>
  <c r="A67" i="13" s="1"/>
  <c r="A68" i="13" s="1" a="1"/>
  <c r="A68" i="13" s="1"/>
  <c r="A51" i="13" a="1"/>
  <c r="A51" i="13" s="1"/>
  <c r="A52" i="13" s="1" a="1"/>
  <c r="A52" i="13" s="1"/>
  <c r="A53" i="13" s="1" a="1"/>
  <c r="A53" i="13" s="1"/>
  <c r="J46" i="1"/>
  <c r="I46" i="1"/>
  <c r="H46" i="1"/>
  <c r="S37" i="1"/>
  <c r="Q37" i="1"/>
  <c r="Q46" i="1"/>
  <c r="O37" i="1"/>
  <c r="P46" i="1"/>
  <c r="M37" i="1"/>
  <c r="O46" i="1"/>
  <c r="K37" i="1"/>
  <c r="N46" i="1"/>
  <c r="I37" i="1"/>
  <c r="M46" i="1"/>
  <c r="L46" i="1"/>
  <c r="K46" i="1"/>
  <c r="I48" i="1"/>
  <c r="H48" i="1"/>
  <c r="R37" i="1"/>
  <c r="Q47" i="1"/>
  <c r="P47" i="1"/>
  <c r="P37" i="1"/>
  <c r="Q48" i="1"/>
  <c r="O47" i="1"/>
  <c r="P48" i="1"/>
  <c r="N47" i="1"/>
  <c r="N37" i="1"/>
  <c r="O48" i="1"/>
  <c r="M47" i="1"/>
  <c r="N48" i="1"/>
  <c r="L47" i="1"/>
  <c r="L37" i="1"/>
  <c r="M48" i="1"/>
  <c r="K47" i="1"/>
  <c r="L48" i="1"/>
  <c r="J47" i="1"/>
  <c r="J37" i="1"/>
  <c r="K48" i="1"/>
  <c r="I47" i="1"/>
  <c r="H37" i="1"/>
  <c r="J48" i="1"/>
  <c r="H47" i="1"/>
  <c r="I38" i="1"/>
  <c r="S39" i="1"/>
  <c r="H39" i="1"/>
  <c r="R39" i="1"/>
  <c r="H38" i="1"/>
  <c r="Q39" i="1"/>
  <c r="P39" i="1"/>
  <c r="O39" i="1"/>
  <c r="N39" i="1"/>
  <c r="M39" i="1"/>
  <c r="L39" i="1"/>
  <c r="K39" i="1"/>
  <c r="J39" i="1"/>
  <c r="I39" i="1"/>
  <c r="S38" i="1"/>
  <c r="M38" i="1"/>
  <c r="R38" i="1"/>
  <c r="L38" i="1"/>
  <c r="Q38" i="1"/>
  <c r="K38" i="1"/>
  <c r="P38" i="1"/>
  <c r="J38" i="1"/>
  <c r="O38" i="1"/>
  <c r="N38" i="1"/>
  <c r="N23" i="4"/>
  <c r="O23" i="4"/>
  <c r="P23" i="4"/>
  <c r="E23" i="4"/>
  <c r="Q23" i="4"/>
  <c r="L23" i="4"/>
  <c r="F23" i="4"/>
  <c r="R23" i="4"/>
  <c r="G23" i="4"/>
  <c r="D23" i="4"/>
  <c r="H23" i="4"/>
  <c r="C23" i="4"/>
  <c r="I23" i="4"/>
  <c r="J23" i="4"/>
  <c r="S23" i="4"/>
  <c r="M23" i="4"/>
  <c r="K23" i="4"/>
  <c r="S22" i="4"/>
  <c r="O22" i="4"/>
  <c r="R22" i="4"/>
  <c r="P22" i="4"/>
  <c r="E22" i="4"/>
  <c r="Q22" i="4"/>
  <c r="F22" i="4"/>
  <c r="L22" i="4"/>
  <c r="G22" i="4"/>
  <c r="M22" i="4"/>
  <c r="H22" i="4"/>
  <c r="I22" i="4"/>
  <c r="J22" i="4"/>
  <c r="D22" i="4"/>
  <c r="K22" i="4"/>
  <c r="C22" i="4"/>
  <c r="N22" i="4"/>
  <c r="I48" i="9"/>
  <c r="I102" i="9"/>
  <c r="I103" i="9"/>
  <c r="F59" i="1"/>
  <c r="L54" i="1"/>
  <c r="L59" i="1" s="1"/>
  <c r="I47" i="9"/>
  <c r="I101" i="9"/>
  <c r="I50" i="9"/>
  <c r="I104" i="9"/>
  <c r="I19" i="9"/>
  <c r="I73" i="9"/>
  <c r="I127" i="9"/>
  <c r="I20" i="9"/>
  <c r="I74" i="9"/>
  <c r="I128" i="9"/>
  <c r="I21" i="9"/>
  <c r="I75" i="9"/>
  <c r="I129" i="9"/>
  <c r="I22" i="9"/>
  <c r="I76" i="9"/>
  <c r="I130" i="9"/>
  <c r="A69" i="13" l="1" a="1"/>
  <c r="A69" i="13" s="1"/>
  <c r="A54" i="13" a="1"/>
  <c r="A54" i="13" s="1"/>
  <c r="A55" i="13" s="1" a="1"/>
  <c r="A55" i="13" s="1"/>
  <c r="A56" i="13" s="1" a="1"/>
  <c r="A56" i="13" s="1"/>
  <c r="A57" i="13" s="1" a="1"/>
  <c r="A57" i="13" s="1"/>
  <c r="A58" i="13" s="1" a="1"/>
  <c r="A58" i="13" s="1"/>
  <c r="A59" i="13" s="1" a="1"/>
  <c r="A59" i="13" s="1"/>
  <c r="A60" i="13" s="1" a="1"/>
  <c r="A60" i="13" s="1"/>
  <c r="A61" i="13" s="1" a="1"/>
  <c r="A61" i="13" s="1"/>
  <c r="G46" i="1"/>
  <c r="G47" i="1"/>
  <c r="G48" i="1"/>
  <c r="G38" i="1"/>
  <c r="G39" i="1"/>
  <c r="G37" i="1"/>
  <c r="C24" i="4"/>
  <c r="F48" i="17"/>
  <c r="A70" i="13" l="1" a="1"/>
  <c r="A70" i="13" s="1"/>
  <c r="A71" i="13" s="1" a="1"/>
  <c r="A71" i="13" s="1"/>
  <c r="R24" i="4"/>
  <c r="S24" i="4"/>
  <c r="J24" i="4"/>
  <c r="O24" i="4"/>
  <c r="L40" i="1"/>
  <c r="E24" i="4"/>
  <c r="K24" i="4"/>
  <c r="H24" i="4"/>
  <c r="J49" i="1"/>
  <c r="N49" i="1"/>
  <c r="N40" i="1"/>
  <c r="P49" i="1"/>
  <c r="L49" i="1"/>
  <c r="H49" i="1"/>
  <c r="J40" i="1"/>
  <c r="D24" i="4"/>
  <c r="P24" i="4"/>
  <c r="Q24" i="4"/>
  <c r="L24" i="4"/>
  <c r="M24" i="4"/>
  <c r="P40" i="1"/>
  <c r="H40" i="1"/>
  <c r="F24" i="4"/>
  <c r="I24" i="4"/>
  <c r="G24" i="4"/>
  <c r="N24" i="4"/>
  <c r="R40" i="1"/>
  <c r="G49" i="1" l="1"/>
  <c r="A72" i="13" a="1"/>
  <c r="A72" i="13" s="1"/>
  <c r="A73" i="13" s="1" a="1"/>
  <c r="A73" i="13" s="1"/>
  <c r="A74" i="13" s="1" a="1"/>
  <c r="A74" i="13" s="1"/>
  <c r="A75" i="13" s="1" a="1"/>
  <c r="A75" i="13" s="1"/>
  <c r="A76" i="13" s="1" a="1"/>
  <c r="A76" i="13" s="1"/>
  <c r="A77" i="13" s="1" a="1"/>
  <c r="A77" i="13" s="1"/>
  <c r="A78" i="13" s="1" a="1"/>
  <c r="A78" i="13" s="1"/>
  <c r="A79" i="13" s="1" a="1"/>
  <c r="A79" i="13" s="1"/>
  <c r="A80" i="13" s="1" a="1"/>
  <c r="A80" i="13" s="1"/>
  <c r="A81" i="13" s="1" a="1"/>
  <c r="A81" i="13" s="1"/>
  <c r="A82" i="13" s="1" a="1"/>
  <c r="A82" i="13" s="1"/>
  <c r="A83" i="13" s="1" a="1"/>
  <c r="A83" i="13" s="1"/>
  <c r="A84" i="13" s="1" a="1"/>
  <c r="A84" i="13" s="1"/>
  <c r="A85" i="13" s="1" a="1"/>
  <c r="A85" i="13" s="1"/>
  <c r="A86" i="13" s="1" a="1"/>
  <c r="A86" i="13" s="1"/>
  <c r="A87" i="13" s="1" a="1"/>
  <c r="A87" i="13" s="1"/>
  <c r="A88" i="13" s="1" a="1"/>
  <c r="A88" i="13" s="1"/>
  <c r="A89" i="13" s="1" a="1"/>
  <c r="A89" i="13" s="1"/>
  <c r="A90" i="13" s="1" a="1"/>
  <c r="A90" i="13" s="1"/>
  <c r="A91" i="13" s="1" a="1"/>
  <c r="A91" i="13" s="1"/>
  <c r="A92" i="13" s="1" a="1"/>
  <c r="A92" i="13" s="1"/>
  <c r="A93" i="13" s="1" a="1"/>
  <c r="A93" i="13" s="1"/>
  <c r="A94" i="13" s="1" a="1"/>
  <c r="A94" i="13" s="1"/>
  <c r="A95" i="13" s="1" a="1"/>
  <c r="A95" i="13" s="1"/>
  <c r="A96" i="13" s="1" a="1"/>
  <c r="A96" i="13" s="1"/>
  <c r="A97" i="13" s="1" a="1"/>
  <c r="A97" i="13" s="1"/>
  <c r="G40" i="1"/>
  <c r="H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1" authorId="0" shapeId="0" xr:uid="{00000000-0006-0000-0000-000001000000}">
      <text>
        <r>
          <rPr>
            <sz val="10"/>
            <color rgb="FF000000"/>
            <rFont val="Arial ce"/>
          </rPr>
          <t>Občina Dol:
1. organizacijski delavci:
predsednik društva, tajnik, blagajnik,…
2. strokovni sodelavci:
vnesti v poseben seznam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5" authorId="0" shapeId="0" xr:uid="{00000000-0006-0000-0100-000001000000}">
      <text>
        <r>
          <rPr>
            <sz val="10"/>
            <color rgb="FF000000"/>
            <rFont val="Arial ce"/>
          </rPr>
          <t>Občina Dol:
izpolni se samo za kategorizirane člane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48" authorId="0" shapeId="0" xr:uid="{6FA2B0E2-1B2D-48AC-89B7-44C3B7F63B4A}">
      <text>
        <r>
          <rPr>
            <sz val="10"/>
            <color rgb="FF000000"/>
            <rFont val="Arial ce"/>
          </rPr>
          <t>Občina Dol:
Za prelom vrstice, pristisnite Alt+Enter!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8" authorId="0" shapeId="0" xr:uid="{00000000-0006-0000-0900-000001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25" authorId="0" shapeId="0" xr:uid="{00000000-0006-0000-0900-000002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35" authorId="0" shapeId="0" xr:uid="{0F95A3BB-41E7-4170-85B2-23D88EF67D35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52" authorId="0" shapeId="0" xr:uid="{4F529680-3ADF-4E6D-A6C3-6F95FEEFB972}">
      <text>
        <r>
          <rPr>
            <sz val="10"/>
            <color rgb="FF000000"/>
            <rFont val="Arial ce"/>
          </rPr>
          <t>Občina Dol:
Za prelom vrstice, pristisnite Alt+Enter!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8" authorId="0" shapeId="0" xr:uid="{74E10DA7-7083-4309-8D2D-DD227600B165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25" authorId="0" shapeId="0" xr:uid="{E439DFBE-B5C1-4271-8488-B9F9E263CCA4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35" authorId="0" shapeId="0" xr:uid="{4E76BDFF-3B08-404A-B2BD-CF51D6AFDC54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52" authorId="0" shapeId="0" xr:uid="{F0A299FD-694D-47CA-9051-F002FE8E0B31}">
      <text>
        <r>
          <rPr>
            <sz val="10"/>
            <color rgb="FF000000"/>
            <rFont val="Arial ce"/>
          </rPr>
          <t>Občina Dol:
Za prelom vrstice, pristisnite Alt+Enter!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" authorId="0" shapeId="0" xr:uid="{00000000-0006-0000-0800-000001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26" authorId="0" shapeId="0" xr:uid="{00000000-0006-0000-0800-000002000000}">
      <text>
        <r>
          <rPr>
            <sz val="10"/>
            <color rgb="FF000000"/>
            <rFont val="Arial ce"/>
          </rPr>
          <t xml:space="preserve">Občina Dol:
Za prelom vrstice, pristisnite Alt+Enter!
</t>
        </r>
      </text>
    </comment>
    <comment ref="E39" authorId="0" shapeId="0" xr:uid="{00000000-0006-0000-0800-000003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53" authorId="0" shapeId="0" xr:uid="{00000000-0006-0000-0800-000004000000}">
      <text>
        <r>
          <rPr>
            <sz val="10"/>
            <color rgb="FF000000"/>
            <rFont val="Arial ce"/>
          </rPr>
          <t xml:space="preserve">Občina Dol:
Za prelom vrstice, pristisnite Alt+Enter!
</t>
        </r>
      </text>
    </comment>
    <comment ref="E66" authorId="0" shapeId="0" xr:uid="{00000000-0006-0000-0800-000005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80" authorId="0" shapeId="0" xr:uid="{00000000-0006-0000-0800-000006000000}">
      <text>
        <r>
          <rPr>
            <sz val="10"/>
            <color rgb="FF000000"/>
            <rFont val="Arial ce"/>
          </rPr>
          <t xml:space="preserve">Občina Dol:
Za prelom vrstice, pristisnite Alt+Enter!
</t>
        </r>
      </text>
    </comment>
    <comment ref="E93" authorId="0" shapeId="0" xr:uid="{00000000-0006-0000-0800-000007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107" authorId="0" shapeId="0" xr:uid="{00000000-0006-0000-0800-000008000000}">
      <text>
        <r>
          <rPr>
            <sz val="10"/>
            <color rgb="FF000000"/>
            <rFont val="Arial ce"/>
          </rPr>
          <t xml:space="preserve">Občina Dol:
Za prelom vrstice, pristisnite Alt+Enter!
</t>
        </r>
      </text>
    </comment>
    <comment ref="E120" authorId="0" shapeId="0" xr:uid="{00000000-0006-0000-0800-000009000000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134" authorId="0" shapeId="0" xr:uid="{00000000-0006-0000-0800-00000A000000}">
      <text>
        <r>
          <rPr>
            <sz val="10"/>
            <color rgb="FF000000"/>
            <rFont val="Arial ce"/>
          </rPr>
          <t xml:space="preserve">Občina Dol:
Za prelom vrstice, pristisnite Alt+Enter!
</t>
        </r>
      </text>
    </comment>
    <comment ref="E147" authorId="0" shapeId="0" xr:uid="{B2074015-8EEB-4B84-808C-51BD5B2B3956}">
      <text>
        <r>
          <rPr>
            <sz val="10"/>
            <color rgb="FF000000"/>
            <rFont val="Arial ce"/>
          </rPr>
          <t>Občina Dol:
Za prelom vrstice, pristisnite Alt+Enter!</t>
        </r>
      </text>
    </comment>
    <comment ref="A161" authorId="0" shapeId="0" xr:uid="{8C01A31B-5B8F-4059-8D1F-D57947101098}">
      <text>
        <r>
          <rPr>
            <sz val="10"/>
            <color rgb="FF000000"/>
            <rFont val="Arial ce"/>
          </rPr>
          <t xml:space="preserve">Občina Dol:
Za prelom vrstice, pristisnite Alt+Enter!
</t>
        </r>
      </text>
    </comment>
  </commentList>
</comments>
</file>

<file path=xl/sharedStrings.xml><?xml version="1.0" encoding="utf-8"?>
<sst xmlns="http://schemas.openxmlformats.org/spreadsheetml/2006/main" count="578" uniqueCount="284">
  <si>
    <t>UVODNI OBRAZEC: PODATKI O IZVAJALCU ŠPORTNEGA PROGRAMA</t>
  </si>
  <si>
    <t>Podatki</t>
  </si>
  <si>
    <t>Naziv izvajalca:</t>
  </si>
  <si>
    <t>IME KLUBA/DRUŠTVA</t>
  </si>
  <si>
    <t xml:space="preserve">Sedež: </t>
  </si>
  <si>
    <t>Leto ustanovitve:</t>
  </si>
  <si>
    <t xml:space="preserve">Telefon, GSM: </t>
  </si>
  <si>
    <t>Fax:</t>
  </si>
  <si>
    <t>E-pošta:</t>
  </si>
  <si>
    <t xml:space="preserve">Matična št.: </t>
  </si>
  <si>
    <t xml:space="preserve">Identifikacijska št.: </t>
  </si>
  <si>
    <t>Davčni zavezanec:</t>
  </si>
  <si>
    <t>DA</t>
  </si>
  <si>
    <t>Transakcijski račun:</t>
  </si>
  <si>
    <t>TTR odprt pri:</t>
  </si>
  <si>
    <t>Pošto pošiljati na naslov</t>
  </si>
  <si>
    <t>Ime in priimek/naslovnik:</t>
  </si>
  <si>
    <t>Kraj:</t>
  </si>
  <si>
    <t>Pošta:</t>
  </si>
  <si>
    <t>Ime in priimek</t>
  </si>
  <si>
    <t>Naslov</t>
  </si>
  <si>
    <t>funkcija</t>
  </si>
  <si>
    <t>GSM/telefon</t>
  </si>
  <si>
    <t>skupaj</t>
  </si>
  <si>
    <t>Podatki o članstvu - tabela 1 (podatke vnesi na list "SEZNAM ČLANSTVA")</t>
  </si>
  <si>
    <t>skupina (leta)</t>
  </si>
  <si>
    <t>do 6 let</t>
  </si>
  <si>
    <t>do 15 let</t>
  </si>
  <si>
    <t>do 20 let</t>
  </si>
  <si>
    <t>do 35 let</t>
  </si>
  <si>
    <t>do 65 let</t>
  </si>
  <si>
    <t>nad 65 let</t>
  </si>
  <si>
    <t>tip skupine</t>
  </si>
  <si>
    <t>spol skupine</t>
  </si>
  <si>
    <t>m</t>
  </si>
  <si>
    <t>ž</t>
  </si>
  <si>
    <t>kakovostni in vrhunski šport</t>
  </si>
  <si>
    <t>interesna dejavnost</t>
  </si>
  <si>
    <t>športna rekreacija</t>
  </si>
  <si>
    <t>Podatki o članstvu - tabela 2 (podatke vnesi na list "SEZNAM ČLANSTVA")</t>
  </si>
  <si>
    <t>do 30 let</t>
  </si>
  <si>
    <t>do 55 let</t>
  </si>
  <si>
    <t>nad 55 let</t>
  </si>
  <si>
    <t>Evidenca članarine</t>
  </si>
  <si>
    <t>kategorija članov</t>
  </si>
  <si>
    <t>število članov</t>
  </si>
  <si>
    <t>znesek na posameznika</t>
  </si>
  <si>
    <t>EVIDENCA ČLANARINE</t>
  </si>
  <si>
    <r>
      <rPr>
        <sz val="10"/>
        <color theme="1"/>
        <rFont val="Arial"/>
        <family val="2"/>
      </rPr>
      <t xml:space="preserve">V stolpec </t>
    </r>
    <r>
      <rPr>
        <b/>
        <sz val="10"/>
        <color theme="1"/>
        <rFont val="Arial"/>
        <family val="2"/>
      </rPr>
      <t>znesek na posameznika</t>
    </r>
    <r>
      <rPr>
        <sz val="10"/>
        <color theme="1"/>
        <rFont val="Arial"/>
        <family val="2"/>
      </rPr>
      <t xml:space="preserve"> vnesite višino letne članarine.</t>
    </r>
  </si>
  <si>
    <t>člani/ce</t>
  </si>
  <si>
    <t>Na razpolago imate 5 različnih višin članrine.</t>
  </si>
  <si>
    <t>študenti</t>
  </si>
  <si>
    <r>
      <rPr>
        <sz val="10"/>
        <color theme="1"/>
        <rFont val="Arial"/>
        <family val="2"/>
      </rPr>
      <t xml:space="preserve">Te višine članarine se pojavijo v tabeli </t>
    </r>
    <r>
      <rPr>
        <b/>
        <sz val="10"/>
        <color theme="1"/>
        <rFont val="Arial"/>
        <family val="2"/>
      </rPr>
      <t>SEZNAM ČLANSTVA</t>
    </r>
    <r>
      <rPr>
        <sz val="10"/>
        <color theme="1"/>
        <rFont val="Arial"/>
        <family val="2"/>
      </rPr>
      <t xml:space="preserve"> na izbiro.</t>
    </r>
  </si>
  <si>
    <t>dijaki</t>
  </si>
  <si>
    <t>Preden izpolnjujejete tabelo seznam članstva, izpolnite to tabelo!</t>
  </si>
  <si>
    <t>osnovnošolci</t>
  </si>
  <si>
    <t>SKUPAJ</t>
  </si>
  <si>
    <t>Priloženi obrazci:</t>
  </si>
  <si>
    <t>obrazec št. 1,</t>
  </si>
  <si>
    <t>obrazec št. 4,</t>
  </si>
  <si>
    <t>NE</t>
  </si>
  <si>
    <t>Priloge:</t>
  </si>
  <si>
    <t>kopija potrdila o statusu društva, ki deluje v javnem interesu na področju športa,</t>
  </si>
  <si>
    <t>kopija odločbe o registraciji društva/kluba,</t>
  </si>
  <si>
    <t>kopija potrdila/pogodbe o odprtju računa,</t>
  </si>
  <si>
    <t>kopija dokazila o izobrazbi/usposobljenosti (za vsakega izvajalca programov),</t>
  </si>
  <si>
    <t>evidenca članov, potrjena s strani Nacionalne panožne zveze,</t>
  </si>
  <si>
    <t>poročilo z dokazili o izpolnitvi prevzetih obveznosti v preteklem letu,</t>
  </si>
  <si>
    <t>Ostalo:</t>
  </si>
  <si>
    <t>podatki se lahko objavijo v publikacijah občine Dol pri Ljubljani in na občinski spletni strani.</t>
  </si>
  <si>
    <t xml:space="preserve">Datum: </t>
  </si>
  <si>
    <t>Podpis odgovorne osebe:</t>
  </si>
  <si>
    <t>Podpis:</t>
  </si>
  <si>
    <t>Žig:</t>
  </si>
  <si>
    <t>NAVODILO ZA IZPOLNJEVANJE OBRAZCA</t>
  </si>
  <si>
    <t xml:space="preserve">Obrazec izpolnijo vsi kandidati na javni razpis. </t>
  </si>
  <si>
    <t>polja, ki se jih izpolni ročno</t>
  </si>
  <si>
    <t>polja, kjer se izbere podatek s spustnega seznama</t>
  </si>
  <si>
    <t>Splošni podatki</t>
  </si>
  <si>
    <t>- vpišite zahtevane podatke,</t>
  </si>
  <si>
    <t>- status izvajalca (npr. zasebni športni delavec, društvo, ipd.).</t>
  </si>
  <si>
    <t>Podatki o organizacijskih delavcih</t>
  </si>
  <si>
    <t>- vpišite podatke samo o osebah, ki imajo pravico zastopati izvajalca,</t>
  </si>
  <si>
    <t>- vpišite ime in priimek, status (npr. predsednik društva, direktor, samostojni športni delavec, ipd.).</t>
  </si>
  <si>
    <t>Podatki o strokovnih delavcih</t>
  </si>
  <si>
    <t>- vpišite podatke o vseh, ki vodijo posamezen aktivnosti, ki jih organizirate in izvajate.</t>
  </si>
  <si>
    <t>Podatki o članstvu (velja za društva in klube)</t>
  </si>
  <si>
    <t>- vpišite število članov društva oz. kluba po določenih kategorijah.</t>
  </si>
  <si>
    <t>Priloge</t>
  </si>
  <si>
    <t>- z DA ali NE označite obrazce, ki jih prilagate prijavi,</t>
  </si>
  <si>
    <t>- priložite kopijo potrdila, v kolikor ste pridobili status društva, ki deluje v javnem interesu v skladu z Pravilnikom o podelitvi statusa društva, ki deluje v javnem interesu na področju športa oz. Pravilnika o spremembah:</t>
  </si>
  <si>
    <t>(Uradni list RS, št. 80/2001 ter</t>
  </si>
  <si>
    <t>Uradni list RS, št. 42/2005)</t>
  </si>
  <si>
    <t>- priložite kopijo odločbe o registraciji društva,</t>
  </si>
  <si>
    <t>- priložite kopijo potrdila ali pogodbe o odprtju računa,</t>
  </si>
  <si>
    <t>- mnenje panožne športne zveze, v kolikor ste pridobili status izvajalca panožne športne šole,</t>
  </si>
  <si>
    <t>- evidenco članov za tekoče leto, potrjeno s strani Nacionalne panožne športne zveze, morajo priložiti izvajalci, ki kandidirajo za program športa otrok in mladine usmerjenih v kakovostni in vrhunski šport,</t>
  </si>
  <si>
    <t>- podatke o vas in vašem delu (urniki vadbe, prireditve, ipd.) želimo objaviti v našem glasilu - obkrožite DA v kolikor nam to dovoljujete,</t>
  </si>
  <si>
    <t>- poročilo z dokazili o izpolnitvi prevzetih obveznosti v preteklem letu (finančno in vsebinsko poročilo o delu društva v preteklem letu),</t>
  </si>
  <si>
    <t>- podpisana izjava blagajnika o številu članov s plačano članarino (in njeni višini) v preteklem letu (znesek se mora ujemati z zneskom v finančnem poročilu).</t>
  </si>
  <si>
    <t>Obrazce je potrebno izpolniti v računalniški obliki, jih natisniti in oddati v pisni obliki ter na digitalnem mediju (npr. CD) do roka podanega v razpisu.</t>
  </si>
  <si>
    <t>Priloge so obvezni del prijave. Javnim vzgojno izobraževalnim zavodom prilog ni potrebno dodajati.</t>
  </si>
  <si>
    <t>Nepravilno izpolnjenih prijav se ne bo upoštevalo.</t>
  </si>
  <si>
    <t>leto =</t>
  </si>
  <si>
    <t>OBVEZNE PRILOGE:</t>
  </si>
  <si>
    <t>- seznam registriranih članov</t>
  </si>
  <si>
    <t>- seznam kategoriziranih članov</t>
  </si>
  <si>
    <t>- izjava blagajničarke o višini pobrane članarine</t>
  </si>
  <si>
    <t>zap.
št.</t>
  </si>
  <si>
    <t>ime in priimek</t>
  </si>
  <si>
    <t>spol</t>
  </si>
  <si>
    <t>leto rojstva</t>
  </si>
  <si>
    <t>član društva od leta</t>
  </si>
  <si>
    <t>skupina</t>
  </si>
  <si>
    <t>naziv programa</t>
  </si>
  <si>
    <t>občan</t>
  </si>
  <si>
    <t>viš. član.</t>
  </si>
  <si>
    <t>starost</t>
  </si>
  <si>
    <t>Janez Novak 1</t>
  </si>
  <si>
    <t>M</t>
  </si>
  <si>
    <t>NAZIV PROGRAMA:</t>
  </si>
  <si>
    <t>Janez Novak 2</t>
  </si>
  <si>
    <t>Navedite naziv programa, ki se nahajajo v obrazcih od 1 do 5</t>
  </si>
  <si>
    <t>Ž</t>
  </si>
  <si>
    <t>primer 1</t>
  </si>
  <si>
    <t>nogomet - U8</t>
  </si>
  <si>
    <t>Janez Novak 6</t>
  </si>
  <si>
    <t>primer 2</t>
  </si>
  <si>
    <t>nogomet - U10</t>
  </si>
  <si>
    <t>primer 3</t>
  </si>
  <si>
    <t>smučarski tek - otroci</t>
  </si>
  <si>
    <t>primer 4</t>
  </si>
  <si>
    <t>smučarski tek - ml. mladinci in mladinke</t>
  </si>
  <si>
    <t>primer 5</t>
  </si>
  <si>
    <t>smučarski tek - st. mladinci in mladinke</t>
  </si>
  <si>
    <t>primer 6</t>
  </si>
  <si>
    <t>krožek - košarka</t>
  </si>
  <si>
    <t>primer 7</t>
  </si>
  <si>
    <t>krožek - namizni tenis</t>
  </si>
  <si>
    <t>primer 8</t>
  </si>
  <si>
    <t>košarka - veterani</t>
  </si>
  <si>
    <t>Milena Novka 13</t>
  </si>
  <si>
    <t>Program:</t>
  </si>
  <si>
    <t>Podatki o programu</t>
  </si>
  <si>
    <t>Naziv programa:</t>
  </si>
  <si>
    <t>Trajanje programa (ur/leto oz. sezona):</t>
  </si>
  <si>
    <t>Strokovni kader</t>
  </si>
  <si>
    <t>Strokovni naziv:</t>
  </si>
  <si>
    <t>Izvajalec programa:</t>
  </si>
  <si>
    <t>Struktura in število udeleženih v programu</t>
  </si>
  <si>
    <t>spol/skup.</t>
  </si>
  <si>
    <t>Urnik vadbe</t>
  </si>
  <si>
    <t>dan</t>
  </si>
  <si>
    <t>ura</t>
  </si>
  <si>
    <t>Potrebno število ur uporabe prostora:</t>
  </si>
  <si>
    <t xml:space="preserve">Lokacija prostora: </t>
  </si>
  <si>
    <t>Financiranje</t>
  </si>
  <si>
    <t>Predvidena vrednost dejavnosti</t>
  </si>
  <si>
    <t>€ (100%)</t>
  </si>
  <si>
    <t>Predvideni finančni viri</t>
  </si>
  <si>
    <t>lastna sredstva</t>
  </si>
  <si>
    <t>lokalni proračun</t>
  </si>
  <si>
    <t>sponzorstva/donacije</t>
  </si>
  <si>
    <t>drugo</t>
  </si>
  <si>
    <t xml:space="preserve">prispevek udeleženca </t>
  </si>
  <si>
    <t>Kratek vsebinski in organizacijski opis programa</t>
  </si>
  <si>
    <t>ČE JE VEČ SKUPIN, SKOPIRAJ LIST!</t>
  </si>
  <si>
    <t>Skupno število vključenih v program:</t>
  </si>
  <si>
    <t>Nivo tekmovanja:</t>
  </si>
  <si>
    <t>Športna vzgoja otrok usmerjenih v kakovostni in vrhunski šport</t>
  </si>
  <si>
    <t>21+</t>
  </si>
  <si>
    <t>kraj – mesto vadbe</t>
  </si>
  <si>
    <t>Športna vzgoja mladine, usmerjene v kakovostni in vrhunski šport</t>
  </si>
  <si>
    <t>Vrhunski šport</t>
  </si>
  <si>
    <t>Kakovostni šport</t>
  </si>
  <si>
    <t>Razred in število rangiranih:</t>
  </si>
  <si>
    <t>Športna rekreacija</t>
  </si>
  <si>
    <t>delež</t>
  </si>
  <si>
    <t>kotizacija za pridobitev licence</t>
  </si>
  <si>
    <t>Podatki o udeležencih strokovnega usposabljanja za pridobitev strokovnega naziva</t>
  </si>
  <si>
    <t>leto roj.</t>
  </si>
  <si>
    <t>zadolžitve v klubu-društvu</t>
  </si>
  <si>
    <t>sedanji strokovni naziv</t>
  </si>
  <si>
    <t>strokovni naziv po šolanju</t>
  </si>
  <si>
    <t>Podatki o prireditvi:</t>
  </si>
  <si>
    <t>naziv prireditve</t>
  </si>
  <si>
    <t>datum</t>
  </si>
  <si>
    <t>kraj</t>
  </si>
  <si>
    <t>ciljna skupina</t>
  </si>
  <si>
    <t>št. udeležencev</t>
  </si>
  <si>
    <t>rang prireditve</t>
  </si>
  <si>
    <t>obrazložitev ranga</t>
  </si>
  <si>
    <t>Kratek vsebinski in organizacijski opis prireditve</t>
  </si>
  <si>
    <t>OBVEZNA PRILOGA</t>
  </si>
  <si>
    <t>(gradivo, ki se nanaša na dokazilo o izdelavi – izpeljavi posameznega programa oz. projekta)</t>
  </si>
  <si>
    <t>I. skupina – večja množična prireditev s tradicijo</t>
  </si>
  <si>
    <t>II. skupina – prireditev na občinskem nivoju</t>
  </si>
  <si>
    <t>Vrhunski šport - olimpijski, svetovni, mednarodni razred</t>
  </si>
  <si>
    <t>Vrhunski šport - perspektivni razred</t>
  </si>
  <si>
    <t>Športna vzgoja otrok usmerjenih v kakovostni in vrhunski šport (otroci in mladina od 10 do 15 let)</t>
  </si>
  <si>
    <t>Športna vzgoja mladine, usmerjene v kakovostni in vrhunski šport (mladina od 15 do 20 let)</t>
  </si>
  <si>
    <t>Športna vzgoja mladine, usmerjene v kakovostni in vrhunski šport (mladina od 15 do 20 let) - Usposobljen strokovni kader</t>
  </si>
  <si>
    <t>Športna vzgoja mladine, usmerjene v kakovostni in vrhunski šport (mladina od 15 do 20 let) - Izobražen strokovni kader</t>
  </si>
  <si>
    <t>Usposobljen strokovni kader</t>
  </si>
  <si>
    <t>Izobražen strokovni kader</t>
  </si>
  <si>
    <t>ok</t>
  </si>
  <si>
    <t>registriran športnik</t>
  </si>
  <si>
    <t>član društva s plačano članarino</t>
  </si>
  <si>
    <t>kateg. športnik - mladinski razred</t>
  </si>
  <si>
    <t>kateg. športnik - državni razred</t>
  </si>
  <si>
    <t>kateg. športnik - perspektivni razred</t>
  </si>
  <si>
    <t>kateg. športnik - mednarodni razred</t>
  </si>
  <si>
    <t>kateg. športnik - svetovni razred</t>
  </si>
  <si>
    <t>kateg. športnik - olimpijski razred</t>
  </si>
  <si>
    <t>OBRAZEC ŠT. 4: Športne prireditve in promocija športa</t>
  </si>
  <si>
    <t>kotizacijo za pridobitev licenc</t>
  </si>
  <si>
    <t>izdaja publikacij ob pomembnih obletnicah delovanja društev</t>
  </si>
  <si>
    <t>izdaja publikacij, ki so pomembne za delovanje posamezne športne panoge</t>
  </si>
  <si>
    <t>izdelava in vzdrževanje spletnih strani in ostalih orodij socialnih medijev</t>
  </si>
  <si>
    <t>licence domen spletnih strani</t>
  </si>
  <si>
    <t>kotizacije za pridobitev nazivov usposobljenosti (učitelj, trener)</t>
  </si>
  <si>
    <t>založništvo v športu - izdaja publikacij ob pomembnih obletnicah delovanja društev</t>
  </si>
  <si>
    <t>založništvo v športu - izdaja publikacij, ki so pomembne za delovanje posamezne športne panoge</t>
  </si>
  <si>
    <t>Povzetek opisa publikacije:</t>
  </si>
  <si>
    <t>Povzetek opisa informacijsko-komunikacijske tehnologija na področju športa:</t>
  </si>
  <si>
    <t>status člana društva</t>
  </si>
  <si>
    <t>Prostočasna športna vzgoja otrok in mladine</t>
  </si>
  <si>
    <t>program 1</t>
  </si>
  <si>
    <t>Postavka</t>
  </si>
  <si>
    <t>Članstvo</t>
  </si>
  <si>
    <t>a)</t>
  </si>
  <si>
    <t>b)</t>
  </si>
  <si>
    <t>I.</t>
  </si>
  <si>
    <t>II.</t>
  </si>
  <si>
    <t>c)</t>
  </si>
  <si>
    <t>d)</t>
  </si>
  <si>
    <t>e)</t>
  </si>
  <si>
    <t>Športna rekreacija - skupine z vsaj 10 člani</t>
  </si>
  <si>
    <t>Kategoriziran športnik</t>
  </si>
  <si>
    <t>Prostočasna športna vzgoja otrok in mladine (otroci in mladina od 6 do 20 leta starosti) - Usposobljen strokovni kader</t>
  </si>
  <si>
    <t>Prostočasna športna vzgoja otrok in mladine (otroci in mladina od 6 do 20 leta starosti) - Izobražen strokovni kader</t>
  </si>
  <si>
    <t>Športna vzgoja otrok usmerjenih v kakovostni in vrhunski šport (otroci in mladina od 10 do 15 let) - Usposobljen strokovni kader</t>
  </si>
  <si>
    <t>Športna vzgoja otrok usmerjenih v kakovostni in vrhunski šport (otroci in mladina od 10 do 15 let) - Izobražen strokovni kader</t>
  </si>
  <si>
    <t>Kakovostni šport - Usposobljen strokovni kader</t>
  </si>
  <si>
    <t>Kakovostni šport - Izobražen strokovni kader</t>
  </si>
  <si>
    <t>Vrhunski šport - Usposobljen strokovni kader</t>
  </si>
  <si>
    <t>Vrhunski šport - Izobražen strokovni kader</t>
  </si>
  <si>
    <t>Športna rekreacija - Usposobljen strokovni kader</t>
  </si>
  <si>
    <t>Športna rekreacija - Izobražen strokovni kader</t>
  </si>
  <si>
    <t>Razvojne dejavnosti v športu</t>
  </si>
  <si>
    <t>izobraževanje, usposabljanje in izpopolnjevanje strokovnih delavcev v športu - letni licenčni seminarji</t>
  </si>
  <si>
    <t>izobraževanje, usposabljanje in izpopolnjevanje strokovnih delavcev v športu - tečaji za pridobitev 1 ali 2 stop. usposobljenosti</t>
  </si>
  <si>
    <t>Športne prireditve in promocija športa</t>
  </si>
  <si>
    <t>I. skupina</t>
  </si>
  <si>
    <t>II. skupina</t>
  </si>
  <si>
    <t>skupina, ki jo vodi</t>
  </si>
  <si>
    <t>Strokovni naziv</t>
  </si>
  <si>
    <t>informacijsko-komunikacijska tehnologija na področju športa - izdelava in vzdrževanje spletnih strani in ostalih orodij socialnih medijev</t>
  </si>
  <si>
    <t>informacijsko-komunikacijska tehnologija na področju športa - licence domen spletnih strani</t>
  </si>
  <si>
    <t>ČE JE PUBLIKACIJ VEČ, SKOPIRAJ SKLOP CELIC NAVZDOL OZ. ČE JIH JE MANJ, NEIZPOLNJENE IZBRIŠI</t>
  </si>
  <si>
    <t>ČE JE IZOBRAŽEVANJ VEČ, SKOPIRAJ SKLOP CELIC NAVZDOL OZ. ČE JIH JE MANJ, NEIZPOLNJENE IZBRIŠI</t>
  </si>
  <si>
    <t>ČE JE IK TEHNOLOGIJ VEČ, SKOPIRAJ SKLOP CELIC NAVZDOL OZ. ČE JIH JE MANJ, NEIZPOLNJENE IZBRIŠI</t>
  </si>
  <si>
    <t>ČE JE VEČ PRIREDITEV VEČ, SKOPIRAJ SKLOP CELIC NAVZDOL OZ. ČE JIH JE MANJ, PRAZNE OBRAZCE IZBRIŠI</t>
  </si>
  <si>
    <t>6-</t>
  </si>
  <si>
    <t>neobčan</t>
  </si>
  <si>
    <t>Usposobljenost</t>
  </si>
  <si>
    <t>Usposobljenost:</t>
  </si>
  <si>
    <t>nogometni trener 3</t>
  </si>
  <si>
    <t>PRILOGA 1: SEZNAM ČLANSTVA</t>
  </si>
  <si>
    <t>PRILOGA 2: SEZNAM STROKOVNEGA KADRA</t>
  </si>
  <si>
    <t>PRILOGA 3: POVZETEK</t>
  </si>
  <si>
    <t>OBRAZEC ŠT. 1: ŠPORTNI PROGRAMI</t>
  </si>
  <si>
    <t>OBRAZEC ŠT. 2a: Izobraževanje, usposabljanje in izpopolnjevanje strokovnih delavcev v športu</t>
  </si>
  <si>
    <t>OBRAZEC ŠT. 2b: Založništvo v športu</t>
  </si>
  <si>
    <t>OBRAZEC ŠT. 2c: Informacijsko-komunikacijska tehnologija na področju športa</t>
  </si>
  <si>
    <t>seznam rekreacija</t>
  </si>
  <si>
    <t>BESEDILO SE MORA UJEMATI!</t>
  </si>
  <si>
    <t>- pristopne izjave --&gt; morajo biti evidentirane in po potrebi na vpogled komisiji</t>
  </si>
  <si>
    <t>Podatki o organizacijskih delavcih izvajalca:</t>
  </si>
  <si>
    <t>obrazec št. 2a,</t>
  </si>
  <si>
    <t>obrazec št. 2b,</t>
  </si>
  <si>
    <t>obrazec št. 2c,</t>
  </si>
  <si>
    <t>pristopne izjave članov društva.</t>
  </si>
  <si>
    <t>podpisana izjava blagajnika o številu članov s plačano članarino,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</si>
</sst>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;General;&quot;&quot;"/>
    <numFmt numFmtId="165" formatCode="General;General;;&quot;&quot;"/>
  </numFmts>
  <fonts count="27" x14ac:knownFonts="1">
    <font>
      <sz val="10"/>
      <color rgb="FF000000"/>
      <name val="Arial ce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 ce"/>
    </font>
    <font>
      <b/>
      <sz val="10"/>
      <color rgb="FFFF0000"/>
      <name val="Arial"/>
      <family val="2"/>
    </font>
    <font>
      <b/>
      <sz val="10"/>
      <color theme="1"/>
      <name val="Arial ce"/>
    </font>
    <font>
      <sz val="10"/>
      <color theme="1"/>
      <name val="Arial ce"/>
    </font>
    <font>
      <u/>
      <sz val="10"/>
      <color rgb="FF0000FF"/>
      <name val="Arial ce"/>
    </font>
    <font>
      <u/>
      <sz val="10"/>
      <color rgb="FF0000FF"/>
      <name val="Arial ce"/>
    </font>
    <font>
      <b/>
      <sz val="12"/>
      <color theme="1"/>
      <name val="Arial ce"/>
    </font>
    <font>
      <sz val="12"/>
      <color theme="1"/>
      <name val="Arial ce"/>
    </font>
    <font>
      <b/>
      <sz val="10"/>
      <color rgb="FFFF0000"/>
      <name val="Arial ce"/>
    </font>
    <font>
      <sz val="10"/>
      <color theme="1"/>
      <name val="Calibri"/>
      <family val="2"/>
    </font>
    <font>
      <i/>
      <sz val="10"/>
      <color theme="1"/>
      <name val="Arial"/>
      <family val="2"/>
    </font>
    <font>
      <b/>
      <sz val="12"/>
      <color rgb="FFFF0000"/>
      <name val="Arial"/>
      <family val="2"/>
    </font>
    <font>
      <vertAlign val="superscript"/>
      <sz val="10"/>
      <color theme="1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sz val="8"/>
      <name val="Arial ce"/>
    </font>
    <font>
      <sz val="10"/>
      <color rgb="FF00206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name val="Arial ce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22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00"/>
        <bgColor rgb="FF99CC00"/>
      </patternFill>
    </fill>
    <fill>
      <patternFill patternType="solid">
        <fgColor rgb="FFFFFFFF"/>
        <bgColor rgb="FFFFFFFF"/>
      </patternFill>
    </fill>
    <fill>
      <patternFill patternType="solid">
        <fgColor rgb="FFFF6600"/>
        <bgColor rgb="FFFF6600"/>
      </patternFill>
    </fill>
    <fill>
      <patternFill patternType="solid">
        <fgColor theme="4" tint="0.59999389629810485"/>
        <bgColor rgb="FFFFFF00"/>
      </patternFill>
    </fill>
    <fill>
      <patternFill patternType="solid">
        <fgColor theme="4" tint="0.59999389629810485"/>
        <bgColor rgb="FFFF99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rgb="FFCCFFFF"/>
      </patternFill>
    </fill>
    <fill>
      <patternFill patternType="solid">
        <fgColor rgb="FFFFFF00"/>
        <bgColor rgb="FFCCFFCC"/>
      </patternFill>
    </fill>
    <fill>
      <patternFill patternType="solid">
        <fgColor theme="5" tint="0.59999389629810485"/>
        <bgColor rgb="FFCCFFFF"/>
      </patternFill>
    </fill>
    <fill>
      <patternFill patternType="solid">
        <fgColor theme="5" tint="0.59999389629810485"/>
        <bgColor rgb="FFCCFFCC"/>
      </patternFill>
    </fill>
    <fill>
      <patternFill patternType="solid">
        <fgColor rgb="FFB6DDE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59999389629810485"/>
        <bgColor rgb="FFFF9900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rgb="FFCCFFCC"/>
      </patternFill>
    </fill>
  </fills>
  <borders count="5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4" fillId="3" borderId="4" xfId="0" applyFont="1" applyFill="1" applyBorder="1" applyAlignment="1">
      <alignment horizontal="center"/>
    </xf>
    <xf numFmtId="0" fontId="4" fillId="0" borderId="5" xfId="0" applyFont="1" applyBorder="1"/>
    <xf numFmtId="0" fontId="4" fillId="4" borderId="8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/>
    <xf numFmtId="0" fontId="3" fillId="0" borderId="0" xfId="0" applyFont="1" applyAlignment="1">
      <alignment horizontal="left"/>
    </xf>
    <xf numFmtId="0" fontId="4" fillId="3" borderId="13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11" fillId="0" borderId="0" xfId="0" applyFont="1"/>
    <xf numFmtId="0" fontId="12" fillId="0" borderId="0" xfId="0" applyFont="1" applyAlignment="1">
      <alignment horizontal="right"/>
    </xf>
    <xf numFmtId="0" fontId="11" fillId="2" borderId="13" xfId="0" applyFont="1" applyFill="1" applyBorder="1" applyAlignment="1">
      <alignment horizontal="left"/>
    </xf>
    <xf numFmtId="0" fontId="8" fillId="0" borderId="0" xfId="0" applyFont="1"/>
    <xf numFmtId="0" fontId="4" fillId="0" borderId="8" xfId="0" applyFont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0" fontId="4" fillId="3" borderId="8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wrapText="1"/>
    </xf>
    <xf numFmtId="0" fontId="13" fillId="0" borderId="0" xfId="0" applyFont="1"/>
    <xf numFmtId="0" fontId="14" fillId="0" borderId="0" xfId="0" applyFont="1"/>
    <xf numFmtId="0" fontId="4" fillId="2" borderId="17" xfId="0" applyFont="1" applyFill="1" applyBorder="1" applyAlignment="1">
      <alignment horizontal="center" wrapText="1"/>
    </xf>
    <xf numFmtId="0" fontId="15" fillId="0" borderId="0" xfId="0" applyFont="1"/>
    <xf numFmtId="0" fontId="16" fillId="0" borderId="0" xfId="0" applyFont="1"/>
    <xf numFmtId="0" fontId="8" fillId="7" borderId="13" xfId="0" applyFont="1" applyFill="1" applyBorder="1" applyAlignment="1">
      <alignment horizontal="left"/>
    </xf>
    <xf numFmtId="0" fontId="8" fillId="8" borderId="13" xfId="0" applyFont="1" applyFill="1" applyBorder="1"/>
    <xf numFmtId="0" fontId="8" fillId="9" borderId="13" xfId="0" applyFont="1" applyFill="1" applyBorder="1"/>
    <xf numFmtId="0" fontId="0" fillId="10" borderId="0" xfId="0" applyFill="1"/>
    <xf numFmtId="0" fontId="4" fillId="11" borderId="8" xfId="0" applyFont="1" applyFill="1" applyBorder="1" applyAlignment="1">
      <alignment horizontal="center" wrapText="1"/>
    </xf>
    <xf numFmtId="0" fontId="4" fillId="12" borderId="8" xfId="0" applyFont="1" applyFill="1" applyBorder="1" applyAlignment="1">
      <alignment horizontal="center" wrapText="1"/>
    </xf>
    <xf numFmtId="0" fontId="4" fillId="13" borderId="8" xfId="0" applyFont="1" applyFill="1" applyBorder="1" applyAlignment="1">
      <alignment horizontal="center" wrapText="1"/>
    </xf>
    <xf numFmtId="0" fontId="4" fillId="14" borderId="8" xfId="0" applyFont="1" applyFill="1" applyBorder="1" applyAlignment="1">
      <alignment horizontal="center" wrapText="1"/>
    </xf>
    <xf numFmtId="0" fontId="21" fillId="13" borderId="8" xfId="0" applyFont="1" applyFill="1" applyBorder="1" applyAlignment="1">
      <alignment horizontal="center" wrapText="1"/>
    </xf>
    <xf numFmtId="0" fontId="21" fillId="14" borderId="8" xfId="0" applyFont="1" applyFill="1" applyBorder="1" applyAlignment="1">
      <alignment horizontal="center" wrapText="1"/>
    </xf>
    <xf numFmtId="0" fontId="3" fillId="4" borderId="8" xfId="0" applyFont="1" applyFill="1" applyBorder="1" applyAlignment="1">
      <alignment horizontal="center"/>
    </xf>
    <xf numFmtId="0" fontId="18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18" fillId="0" borderId="13" xfId="0" applyFont="1" applyBorder="1" applyAlignment="1">
      <alignment horizontal="center" vertical="top" wrapText="1"/>
    </xf>
    <xf numFmtId="0" fontId="18" fillId="0" borderId="13" xfId="0" applyFont="1" applyBorder="1" applyAlignment="1">
      <alignment vertical="top" wrapText="1"/>
    </xf>
    <xf numFmtId="0" fontId="18" fillId="15" borderId="13" xfId="0" applyFont="1" applyFill="1" applyBorder="1" applyAlignment="1">
      <alignment vertical="top" wrapText="1"/>
    </xf>
    <xf numFmtId="0" fontId="23" fillId="16" borderId="13" xfId="0" applyFont="1" applyFill="1" applyBorder="1" applyAlignment="1">
      <alignment horizontal="center" vertical="top" wrapText="1"/>
    </xf>
    <xf numFmtId="0" fontId="18" fillId="0" borderId="13" xfId="0" applyFont="1" applyBorder="1" applyAlignment="1">
      <alignment vertical="top"/>
    </xf>
    <xf numFmtId="0" fontId="23" fillId="0" borderId="13" xfId="0" applyFont="1" applyBorder="1" applyAlignment="1">
      <alignment horizontal="center" vertical="top" wrapText="1"/>
    </xf>
    <xf numFmtId="0" fontId="18" fillId="15" borderId="13" xfId="0" applyFont="1" applyFill="1" applyBorder="1" applyAlignment="1">
      <alignment horizontal="center" vertical="top" wrapText="1"/>
    </xf>
    <xf numFmtId="0" fontId="18" fillId="0" borderId="13" xfId="0" applyFont="1" applyBorder="1" applyAlignment="1">
      <alignment horizontal="center" vertical="top"/>
    </xf>
    <xf numFmtId="9" fontId="18" fillId="0" borderId="13" xfId="0" applyNumberFormat="1" applyFont="1" applyBorder="1" applyAlignment="1">
      <alignment horizontal="center" vertical="top"/>
    </xf>
    <xf numFmtId="0" fontId="4" fillId="0" borderId="23" xfId="0" applyFont="1" applyBorder="1"/>
    <xf numFmtId="0" fontId="4" fillId="0" borderId="13" xfId="0" applyFont="1" applyBorder="1"/>
    <xf numFmtId="0" fontId="4" fillId="0" borderId="24" xfId="0" applyFont="1" applyBorder="1"/>
    <xf numFmtId="0" fontId="3" fillId="0" borderId="23" xfId="0" applyFont="1" applyBorder="1"/>
    <xf numFmtId="0" fontId="3" fillId="0" borderId="32" xfId="0" applyFont="1" applyBorder="1"/>
    <xf numFmtId="0" fontId="4" fillId="0" borderId="33" xfId="0" applyFont="1" applyBorder="1"/>
    <xf numFmtId="0" fontId="4" fillId="0" borderId="34" xfId="0" applyFont="1" applyBorder="1"/>
    <xf numFmtId="0" fontId="18" fillId="0" borderId="13" xfId="0" applyFont="1" applyBorder="1" applyAlignment="1">
      <alignment vertical="center"/>
    </xf>
    <xf numFmtId="0" fontId="22" fillId="0" borderId="13" xfId="0" applyFont="1" applyBorder="1" applyAlignment="1">
      <alignment horizontal="center" wrapText="1"/>
    </xf>
    <xf numFmtId="0" fontId="18" fillId="17" borderId="13" xfId="0" applyFont="1" applyFill="1" applyBorder="1" applyAlignment="1">
      <alignment horizontal="center" vertical="top"/>
    </xf>
    <xf numFmtId="0" fontId="18" fillId="17" borderId="13" xfId="0" applyFont="1" applyFill="1" applyBorder="1" applyAlignment="1">
      <alignment horizontal="center" vertical="top" wrapText="1"/>
    </xf>
    <xf numFmtId="0" fontId="3" fillId="4" borderId="8" xfId="0" quotePrefix="1" applyFont="1" applyFill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164" fontId="4" fillId="17" borderId="8" xfId="0" applyNumberFormat="1" applyFont="1" applyFill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64" fontId="3" fillId="17" borderId="8" xfId="0" applyNumberFormat="1" applyFont="1" applyFill="1" applyBorder="1" applyAlignment="1">
      <alignment horizontal="center"/>
    </xf>
    <xf numFmtId="0" fontId="17" fillId="0" borderId="23" xfId="0" applyFont="1" applyBorder="1"/>
    <xf numFmtId="0" fontId="17" fillId="0" borderId="13" xfId="0" applyFont="1" applyBorder="1"/>
    <xf numFmtId="0" fontId="4" fillId="0" borderId="23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4" borderId="48" xfId="0" applyFont="1" applyFill="1" applyBorder="1" applyAlignment="1">
      <alignment horizontal="center"/>
    </xf>
    <xf numFmtId="164" fontId="4" fillId="0" borderId="48" xfId="0" applyNumberFormat="1" applyFont="1" applyBorder="1" applyAlignment="1">
      <alignment horizontal="center"/>
    </xf>
    <xf numFmtId="164" fontId="3" fillId="0" borderId="48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165" fontId="4" fillId="6" borderId="42" xfId="0" applyNumberFormat="1" applyFont="1" applyFill="1" applyBorder="1" applyAlignment="1">
      <alignment horizontal="center" wrapText="1"/>
    </xf>
    <xf numFmtId="0" fontId="24" fillId="0" borderId="42" xfId="0" applyFont="1" applyBorder="1"/>
    <xf numFmtId="0" fontId="23" fillId="0" borderId="13" xfId="0" applyFont="1" applyBorder="1" applyAlignment="1">
      <alignment vertical="top"/>
    </xf>
    <xf numFmtId="0" fontId="19" fillId="0" borderId="13" xfId="0" applyFont="1" applyBorder="1" applyAlignment="1">
      <alignment vertical="top"/>
    </xf>
    <xf numFmtId="0" fontId="18" fillId="0" borderId="13" xfId="0" applyFont="1" applyBorder="1"/>
    <xf numFmtId="0" fontId="4" fillId="19" borderId="13" xfId="0" applyFont="1" applyFill="1" applyBorder="1"/>
    <xf numFmtId="0" fontId="8" fillId="0" borderId="0" xfId="0" quotePrefix="1" applyFont="1"/>
    <xf numFmtId="0" fontId="4" fillId="0" borderId="0" xfId="0" quotePrefix="1" applyFont="1"/>
    <xf numFmtId="0" fontId="4" fillId="0" borderId="8" xfId="0" quotePrefix="1" applyFont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4" borderId="42" xfId="0" applyFont="1" applyFill="1" applyBorder="1" applyAlignment="1">
      <alignment horizontal="center"/>
    </xf>
    <xf numFmtId="0" fontId="3" fillId="0" borderId="42" xfId="0" quotePrefix="1" applyFont="1" applyBorder="1" applyAlignment="1">
      <alignment horizontal="center"/>
    </xf>
    <xf numFmtId="0" fontId="0" fillId="20" borderId="0" xfId="0" quotePrefix="1" applyFill="1"/>
    <xf numFmtId="0" fontId="0" fillId="18" borderId="0" xfId="0" applyFill="1"/>
    <xf numFmtId="0" fontId="4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4" fillId="2" borderId="1" xfId="0" applyFont="1" applyFill="1" applyBorder="1"/>
    <xf numFmtId="0" fontId="4" fillId="0" borderId="0" xfId="0" applyFont="1" applyAlignment="1">
      <alignment horizontal="center"/>
    </xf>
    <xf numFmtId="0" fontId="0" fillId="0" borderId="0" xfId="0"/>
    <xf numFmtId="0" fontId="4" fillId="0" borderId="0" xfId="0" applyFont="1"/>
    <xf numFmtId="0" fontId="4" fillId="0" borderId="6" xfId="0" applyFont="1" applyBorder="1"/>
    <xf numFmtId="0" fontId="5" fillId="0" borderId="6" xfId="0" applyFont="1" applyBorder="1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wrapText="1"/>
    </xf>
    <xf numFmtId="0" fontId="4" fillId="0" borderId="5" xfId="0" applyFont="1" applyBorder="1" applyAlignment="1">
      <alignment horizontal="left"/>
    </xf>
    <xf numFmtId="0" fontId="4" fillId="3" borderId="1" xfId="0" applyFont="1" applyFill="1" applyBorder="1" applyAlignment="1">
      <alignment wrapText="1"/>
    </xf>
    <xf numFmtId="0" fontId="4" fillId="4" borderId="17" xfId="0" applyFont="1" applyFill="1" applyBorder="1"/>
    <xf numFmtId="0" fontId="4" fillId="4" borderId="2" xfId="0" applyFont="1" applyFill="1" applyBorder="1"/>
    <xf numFmtId="0" fontId="10" fillId="0" borderId="0" xfId="0" applyFont="1"/>
    <xf numFmtId="0" fontId="9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/>
    </xf>
    <xf numFmtId="0" fontId="4" fillId="0" borderId="17" xfId="0" applyFont="1" applyBorder="1"/>
    <xf numFmtId="0" fontId="4" fillId="0" borderId="2" xfId="0" applyFont="1" applyBorder="1"/>
    <xf numFmtId="0" fontId="3" fillId="0" borderId="17" xfId="0" applyFont="1" applyBorder="1"/>
    <xf numFmtId="0" fontId="3" fillId="0" borderId="2" xfId="0" applyFont="1" applyBorder="1"/>
    <xf numFmtId="0" fontId="4" fillId="4" borderId="9" xfId="0" applyFont="1" applyFill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7" xfId="0" applyFont="1" applyBorder="1"/>
    <xf numFmtId="0" fontId="8" fillId="4" borderId="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0" borderId="1" xfId="0" applyFont="1" applyBorder="1"/>
    <xf numFmtId="14" fontId="4" fillId="2" borderId="1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vertical="top"/>
    </xf>
    <xf numFmtId="0" fontId="1" fillId="0" borderId="0" xfId="0" applyFont="1"/>
    <xf numFmtId="0" fontId="3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3" fillId="0" borderId="6" xfId="0" applyFont="1" applyBorder="1"/>
    <xf numFmtId="0" fontId="4" fillId="0" borderId="1" xfId="0" applyFont="1" applyBorder="1" applyAlignment="1">
      <alignment horizontal="left"/>
    </xf>
    <xf numFmtId="0" fontId="4" fillId="4" borderId="1" xfId="0" applyFont="1" applyFill="1" applyBorder="1" applyAlignment="1">
      <alignment vertical="top"/>
    </xf>
    <xf numFmtId="0" fontId="5" fillId="0" borderId="13" xfId="0" applyFont="1" applyBorder="1"/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4" fillId="4" borderId="14" xfId="0" applyFont="1" applyFill="1" applyBorder="1" applyAlignment="1">
      <alignment horizontal="left" vertical="center" wrapText="1"/>
    </xf>
    <xf numFmtId="0" fontId="24" fillId="0" borderId="42" xfId="0" applyFont="1" applyBorder="1" applyAlignment="1">
      <alignment horizontal="left"/>
    </xf>
    <xf numFmtId="0" fontId="23" fillId="0" borderId="13" xfId="0" applyFont="1" applyBorder="1" applyAlignment="1">
      <alignment horizontal="center" vertical="top"/>
    </xf>
    <xf numFmtId="0" fontId="4" fillId="0" borderId="42" xfId="0" applyFont="1" applyBorder="1" applyAlignment="1">
      <alignment horizontal="left"/>
    </xf>
    <xf numFmtId="0" fontId="4" fillId="0" borderId="25" xfId="0" applyFont="1" applyBorder="1"/>
    <xf numFmtId="0" fontId="4" fillId="0" borderId="3" xfId="0" applyFont="1" applyBorder="1"/>
    <xf numFmtId="0" fontId="4" fillId="2" borderId="17" xfId="0" applyFont="1" applyFill="1" applyBorder="1"/>
    <xf numFmtId="0" fontId="4" fillId="2" borderId="2" xfId="0" applyFont="1" applyFill="1" applyBorder="1"/>
    <xf numFmtId="0" fontId="4" fillId="2" borderId="26" xfId="0" applyFont="1" applyFill="1" applyBorder="1"/>
    <xf numFmtId="0" fontId="4" fillId="2" borderId="37" xfId="0" applyFont="1" applyFill="1" applyBorder="1" applyAlignment="1">
      <alignment vertical="top" wrapText="1"/>
    </xf>
    <xf numFmtId="0" fontId="4" fillId="2" borderId="10" xfId="0" applyFont="1" applyFill="1" applyBorder="1" applyAlignment="1">
      <alignment vertical="top" wrapText="1"/>
    </xf>
    <xf numFmtId="0" fontId="4" fillId="2" borderId="35" xfId="0" applyFont="1" applyFill="1" applyBorder="1" applyAlignment="1">
      <alignment vertical="top" wrapText="1"/>
    </xf>
    <xf numFmtId="0" fontId="4" fillId="2" borderId="23" xfId="0" applyFont="1" applyFill="1" applyBorder="1" applyAlignment="1">
      <alignment vertical="top" wrapText="1"/>
    </xf>
    <xf numFmtId="0" fontId="4" fillId="2" borderId="13" xfId="0" applyFont="1" applyFill="1" applyBorder="1" applyAlignment="1">
      <alignment vertical="top" wrapText="1"/>
    </xf>
    <xf numFmtId="0" fontId="4" fillId="2" borderId="24" xfId="0" applyFont="1" applyFill="1" applyBorder="1" applyAlignment="1">
      <alignment vertical="top" wrapText="1"/>
    </xf>
    <xf numFmtId="0" fontId="4" fillId="2" borderId="38" xfId="0" applyFont="1" applyFill="1" applyBorder="1" applyAlignment="1">
      <alignment vertical="top" wrapText="1"/>
    </xf>
    <xf numFmtId="0" fontId="4" fillId="2" borderId="39" xfId="0" applyFont="1" applyFill="1" applyBorder="1" applyAlignment="1">
      <alignment vertical="top" wrapText="1"/>
    </xf>
    <xf numFmtId="0" fontId="4" fillId="2" borderId="40" xfId="0" applyFont="1" applyFill="1" applyBorder="1" applyAlignment="1">
      <alignment vertical="top" wrapText="1"/>
    </xf>
    <xf numFmtId="0" fontId="4" fillId="2" borderId="25" xfId="0" applyFont="1" applyFill="1" applyBorder="1" applyAlignment="1">
      <alignment vertical="top"/>
    </xf>
    <xf numFmtId="0" fontId="4" fillId="2" borderId="2" xfId="0" applyFont="1" applyFill="1" applyBorder="1" applyAlignment="1">
      <alignment vertical="top"/>
    </xf>
    <xf numFmtId="0" fontId="4" fillId="2" borderId="3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26" xfId="0" applyFont="1" applyFill="1" applyBorder="1" applyAlignment="1">
      <alignment vertical="top"/>
    </xf>
    <xf numFmtId="0" fontId="5" fillId="0" borderId="26" xfId="0" applyFont="1" applyBorder="1"/>
    <xf numFmtId="0" fontId="0" fillId="0" borderId="47" xfId="0" applyBorder="1"/>
    <xf numFmtId="0" fontId="0" fillId="0" borderId="42" xfId="0" applyBorder="1"/>
    <xf numFmtId="0" fontId="4" fillId="0" borderId="23" xfId="0" applyFont="1" applyBorder="1"/>
    <xf numFmtId="0" fontId="4" fillId="0" borderId="13" xfId="0" applyFont="1" applyBorder="1"/>
    <xf numFmtId="0" fontId="4" fillId="4" borderId="25" xfId="0" applyFont="1" applyFill="1" applyBorder="1" applyAlignment="1">
      <alignment vertical="top"/>
    </xf>
    <xf numFmtId="0" fontId="4" fillId="4" borderId="17" xfId="0" applyFont="1" applyFill="1" applyBorder="1" applyAlignment="1">
      <alignment vertical="top"/>
    </xf>
    <xf numFmtId="0" fontId="0" fillId="0" borderId="47" xfId="0" applyBorder="1" applyAlignment="1">
      <alignment horizontal="left"/>
    </xf>
    <xf numFmtId="0" fontId="0" fillId="0" borderId="42" xfId="0" applyBorder="1" applyAlignment="1">
      <alignment horizontal="left"/>
    </xf>
    <xf numFmtId="0" fontId="25" fillId="2" borderId="17" xfId="0" quotePrefix="1" applyFont="1" applyFill="1" applyBorder="1" applyAlignment="1">
      <alignment horizontal="left"/>
    </xf>
    <xf numFmtId="0" fontId="26" fillId="0" borderId="2" xfId="0" applyFont="1" applyBorder="1"/>
    <xf numFmtId="0" fontId="26" fillId="0" borderId="26" xfId="0" applyFont="1" applyBorder="1"/>
    <xf numFmtId="0" fontId="4" fillId="4" borderId="25" xfId="0" applyFont="1" applyFill="1" applyBorder="1" applyAlignment="1">
      <alignment wrapText="1"/>
    </xf>
    <xf numFmtId="0" fontId="4" fillId="0" borderId="25" xfId="0" applyFont="1" applyBorder="1" applyAlignment="1">
      <alignment wrapText="1"/>
    </xf>
    <xf numFmtId="0" fontId="3" fillId="0" borderId="25" xfId="0" applyFont="1" applyBorder="1" applyAlignment="1">
      <alignment wrapText="1"/>
    </xf>
    <xf numFmtId="0" fontId="4" fillId="21" borderId="47" xfId="0" applyFont="1" applyFill="1" applyBorder="1" applyAlignment="1">
      <alignment horizontal="left"/>
    </xf>
    <xf numFmtId="0" fontId="4" fillId="21" borderId="42" xfId="0" applyFont="1" applyFill="1" applyBorder="1" applyAlignment="1">
      <alignment horizontal="left"/>
    </xf>
    <xf numFmtId="0" fontId="4" fillId="2" borderId="42" xfId="0" applyFont="1" applyFill="1" applyBorder="1" applyAlignment="1">
      <alignment horizontal="left"/>
    </xf>
    <xf numFmtId="0" fontId="5" fillId="18" borderId="42" xfId="0" applyFont="1" applyFill="1" applyBorder="1" applyAlignment="1">
      <alignment horizontal="left"/>
    </xf>
    <xf numFmtId="0" fontId="5" fillId="18" borderId="46" xfId="0" applyFont="1" applyFill="1" applyBorder="1" applyAlignment="1">
      <alignment horizontal="left"/>
    </xf>
    <xf numFmtId="0" fontId="4" fillId="0" borderId="42" xfId="0" applyFont="1" applyBorder="1" applyAlignment="1">
      <alignment vertical="top" wrapText="1"/>
    </xf>
    <xf numFmtId="0" fontId="5" fillId="0" borderId="42" xfId="0" applyFont="1" applyBorder="1"/>
    <xf numFmtId="0" fontId="5" fillId="0" borderId="42" xfId="0" applyFont="1" applyBorder="1" applyAlignment="1">
      <alignment horizontal="left"/>
    </xf>
    <xf numFmtId="0" fontId="5" fillId="0" borderId="46" xfId="0" applyFont="1" applyBorder="1" applyAlignment="1">
      <alignment horizontal="left"/>
    </xf>
    <xf numFmtId="0" fontId="0" fillId="0" borderId="0" xfId="0" applyAlignment="1">
      <alignment wrapText="1"/>
    </xf>
    <xf numFmtId="0" fontId="4" fillId="0" borderId="49" xfId="0" applyFont="1" applyBorder="1"/>
    <xf numFmtId="0" fontId="5" fillId="0" borderId="50" xfId="0" applyFont="1" applyBorder="1"/>
    <xf numFmtId="0" fontId="5" fillId="0" borderId="51" xfId="0" applyFont="1" applyBorder="1"/>
    <xf numFmtId="0" fontId="3" fillId="0" borderId="52" xfId="0" applyFont="1" applyBorder="1"/>
    <xf numFmtId="0" fontId="5" fillId="0" borderId="53" xfId="0" applyFont="1" applyBorder="1"/>
    <xf numFmtId="0" fontId="4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0" fontId="3" fillId="3" borderId="21" xfId="0" applyFont="1" applyFill="1" applyBorder="1" applyAlignment="1">
      <alignment horizontal="left"/>
    </xf>
    <xf numFmtId="0" fontId="5" fillId="0" borderId="22" xfId="0" applyFont="1" applyBorder="1"/>
    <xf numFmtId="0" fontId="4" fillId="0" borderId="45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left" vertical="top" wrapText="1"/>
    </xf>
    <xf numFmtId="0" fontId="4" fillId="0" borderId="44" xfId="0" applyFont="1" applyBorder="1" applyAlignment="1">
      <alignment horizontal="left" vertical="top" wrapText="1"/>
    </xf>
    <xf numFmtId="0" fontId="3" fillId="21" borderId="17" xfId="0" applyFont="1" applyFill="1" applyBorder="1"/>
    <xf numFmtId="0" fontId="5" fillId="18" borderId="2" xfId="0" applyFont="1" applyFill="1" applyBorder="1"/>
    <xf numFmtId="0" fontId="5" fillId="18" borderId="26" xfId="0" applyFont="1" applyFill="1" applyBorder="1"/>
    <xf numFmtId="164" fontId="3" fillId="0" borderId="17" xfId="0" applyNumberFormat="1" applyFont="1" applyBorder="1" applyAlignment="1">
      <alignment horizontal="left"/>
    </xf>
    <xf numFmtId="0" fontId="4" fillId="2" borderId="17" xfId="0" applyFont="1" applyFill="1" applyBorder="1" applyAlignment="1">
      <alignment horizontal="left"/>
    </xf>
    <xf numFmtId="0" fontId="4" fillId="4" borderId="25" xfId="0" applyFont="1" applyFill="1" applyBorder="1" applyAlignment="1">
      <alignment horizontal="center" wrapText="1"/>
    </xf>
    <xf numFmtId="0" fontId="4" fillId="4" borderId="17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left" vertical="top" wrapText="1"/>
    </xf>
    <xf numFmtId="0" fontId="5" fillId="0" borderId="28" xfId="0" applyFont="1" applyBorder="1"/>
    <xf numFmtId="0" fontId="5" fillId="0" borderId="29" xfId="0" applyFont="1" applyBorder="1"/>
    <xf numFmtId="0" fontId="4" fillId="2" borderId="30" xfId="0" applyFont="1" applyFill="1" applyBorder="1" applyAlignment="1">
      <alignment horizontal="center" vertical="top" wrapText="1"/>
    </xf>
    <xf numFmtId="0" fontId="4" fillId="2" borderId="30" xfId="0" applyFont="1" applyFill="1" applyBorder="1" applyAlignment="1">
      <alignment horizontal="left" vertical="top" wrapText="1"/>
    </xf>
    <xf numFmtId="0" fontId="5" fillId="0" borderId="31" xfId="0" applyFont="1" applyBorder="1"/>
    <xf numFmtId="0" fontId="5" fillId="0" borderId="35" xfId="0" applyFont="1" applyBorder="1"/>
    <xf numFmtId="0" fontId="5" fillId="0" borderId="23" xfId="0" applyFont="1" applyBorder="1"/>
    <xf numFmtId="0" fontId="0" fillId="0" borderId="13" xfId="0" applyBorder="1"/>
    <xf numFmtId="0" fontId="5" fillId="0" borderId="24" xfId="0" applyFont="1" applyBorder="1"/>
    <xf numFmtId="0" fontId="5" fillId="0" borderId="38" xfId="0" applyFont="1" applyBorder="1"/>
    <xf numFmtId="0" fontId="5" fillId="0" borderId="39" xfId="0" applyFont="1" applyBorder="1"/>
    <xf numFmtId="0" fontId="5" fillId="0" borderId="40" xfId="0" applyFont="1" applyBorder="1"/>
    <xf numFmtId="0" fontId="3" fillId="3" borderId="21" xfId="0" applyFont="1" applyFill="1" applyBorder="1" applyAlignment="1">
      <alignment horizontal="left" wrapText="1"/>
    </xf>
    <xf numFmtId="0" fontId="5" fillId="0" borderId="19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5" fillId="0" borderId="41" xfId="0" applyFont="1" applyBorder="1"/>
    <xf numFmtId="0" fontId="5" fillId="0" borderId="36" xfId="0" applyFont="1" applyBorder="1"/>
    <xf numFmtId="0" fontId="3" fillId="0" borderId="23" xfId="0" applyFont="1" applyBorder="1"/>
    <xf numFmtId="0" fontId="0" fillId="0" borderId="24" xfId="0" applyBorder="1"/>
    <xf numFmtId="0" fontId="4" fillId="2" borderId="17" xfId="0" applyFont="1" applyFill="1" applyBorder="1" applyAlignment="1">
      <alignment horizontal="left" vertical="top" wrapText="1"/>
    </xf>
    <xf numFmtId="0" fontId="4" fillId="3" borderId="17" xfId="0" applyFont="1" applyFill="1" applyBorder="1"/>
    <xf numFmtId="0" fontId="4" fillId="2" borderId="9" xfId="0" applyFont="1" applyFill="1" applyBorder="1" applyAlignment="1">
      <alignment vertical="top" wrapText="1"/>
    </xf>
    <xf numFmtId="0" fontId="5" fillId="0" borderId="5" xfId="0" applyFont="1" applyBorder="1"/>
    <xf numFmtId="0" fontId="4" fillId="0" borderId="25" xfId="0" applyFont="1" applyBorder="1" applyAlignment="1">
      <alignment horizontal="right" vertical="top" wrapText="1"/>
    </xf>
    <xf numFmtId="14" fontId="4" fillId="2" borderId="17" xfId="0" applyNumberFormat="1" applyFont="1" applyFill="1" applyBorder="1" applyAlignment="1">
      <alignment horizontal="left" vertical="top" wrapText="1"/>
    </xf>
    <xf numFmtId="0" fontId="4" fillId="0" borderId="25" xfId="0" applyFont="1" applyBorder="1" applyAlignment="1">
      <alignment horizontal="left"/>
    </xf>
    <xf numFmtId="0" fontId="4" fillId="0" borderId="17" xfId="0" applyFont="1" applyBorder="1" applyAlignment="1">
      <alignment horizontal="left"/>
    </xf>
  </cellXfs>
  <cellStyles count="1">
    <cellStyle name="Navadno" xfId="0" builtinId="0"/>
  </cellStyles>
  <dxfs count="0"/>
  <tableStyles count="0" defaultTableStyle="TableStyleMedium2" defaultPivotStyle="PivotStyleLight16"/>
  <colors>
    <mruColors>
      <color rgb="FFCCFFFF"/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66675</xdr:colOff>
      <xdr:row>1</xdr:row>
      <xdr:rowOff>66675</xdr:rowOff>
    </xdr:from>
    <xdr:ext cx="1390650" cy="14573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30</xdr:col>
      <xdr:colOff>304800</xdr:colOff>
      <xdr:row>1</xdr:row>
      <xdr:rowOff>38100</xdr:rowOff>
    </xdr:from>
    <xdr:ext cx="1704975" cy="2209800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9525</xdr:colOff>
      <xdr:row>1</xdr:row>
      <xdr:rowOff>66675</xdr:rowOff>
    </xdr:from>
    <xdr:ext cx="1914525" cy="102870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81"/>
  <sheetViews>
    <sheetView showGridLines="0" tabSelected="1" zoomScaleNormal="100" zoomScaleSheetLayoutView="130" workbookViewId="0">
      <pane ySplit="1" topLeftCell="A30" activePane="bottomLeft" state="frozen"/>
      <selection activeCell="AA22" sqref="AA22"/>
      <selection pane="bottomLeft" activeCell="Q59" sqref="Q59"/>
    </sheetView>
  </sheetViews>
  <sheetFormatPr defaultColWidth="14.42578125" defaultRowHeight="15" customHeight="1" x14ac:dyDescent="0.2"/>
  <cols>
    <col min="1" max="21" width="4.5703125" customWidth="1"/>
    <col min="22" max="22" width="8" customWidth="1"/>
    <col min="23" max="28" width="8.42578125" customWidth="1"/>
  </cols>
  <sheetData>
    <row r="1" spans="1:26" ht="15.75" customHeight="1" x14ac:dyDescent="0.25">
      <c r="A1" s="130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2"/>
      <c r="U1" s="2"/>
      <c r="V1" s="2"/>
      <c r="W1" s="2"/>
      <c r="X1" s="2"/>
      <c r="Y1" s="2"/>
      <c r="Z1" s="2"/>
    </row>
    <row r="2" spans="1:26" ht="12.7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4"/>
      <c r="U2" s="4"/>
      <c r="V2" s="4"/>
      <c r="W2" s="4"/>
      <c r="X2" s="4"/>
      <c r="Y2" s="4"/>
      <c r="Z2" s="4"/>
    </row>
    <row r="3" spans="1:26" ht="12.75" customHeight="1" x14ac:dyDescent="0.2">
      <c r="A3" s="3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2.75" customHeight="1" x14ac:dyDescent="0.2">
      <c r="A4" s="93" t="s">
        <v>2</v>
      </c>
      <c r="B4" s="94"/>
      <c r="C4" s="94"/>
      <c r="D4" s="94"/>
      <c r="E4" s="95"/>
      <c r="F4" s="131" t="s">
        <v>3</v>
      </c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5"/>
      <c r="T4" s="4"/>
      <c r="U4" s="4"/>
      <c r="V4" s="4"/>
      <c r="W4" s="4"/>
      <c r="X4" s="4"/>
      <c r="Y4" s="4"/>
      <c r="Z4" s="4"/>
    </row>
    <row r="5" spans="1:26" ht="12.75" customHeight="1" x14ac:dyDescent="0.2">
      <c r="A5" s="93" t="s">
        <v>4</v>
      </c>
      <c r="B5" s="94"/>
      <c r="C5" s="94"/>
      <c r="D5" s="94"/>
      <c r="E5" s="95"/>
      <c r="F5" s="96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5"/>
      <c r="T5" s="5"/>
      <c r="U5" s="4"/>
      <c r="V5" s="4"/>
      <c r="W5" s="4"/>
      <c r="X5" s="4"/>
      <c r="Y5" s="4"/>
      <c r="Z5" s="4"/>
    </row>
    <row r="6" spans="1:26" ht="12.75" customHeight="1" x14ac:dyDescent="0.2">
      <c r="A6" s="93" t="s">
        <v>5</v>
      </c>
      <c r="B6" s="94"/>
      <c r="C6" s="94"/>
      <c r="D6" s="94"/>
      <c r="E6" s="95"/>
      <c r="F6" s="132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5"/>
      <c r="T6" s="4"/>
      <c r="U6" s="4"/>
      <c r="V6" s="4"/>
      <c r="W6" s="4"/>
      <c r="X6" s="4"/>
      <c r="Y6" s="4"/>
      <c r="Z6" s="4"/>
    </row>
    <row r="7" spans="1:26" ht="12.75" customHeight="1" x14ac:dyDescent="0.2">
      <c r="A7" s="93" t="s">
        <v>6</v>
      </c>
      <c r="B7" s="94"/>
      <c r="C7" s="94"/>
      <c r="D7" s="94"/>
      <c r="E7" s="95"/>
      <c r="F7" s="96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5"/>
      <c r="T7" s="4"/>
      <c r="U7" s="4"/>
      <c r="V7" s="4"/>
      <c r="W7" s="4"/>
      <c r="X7" s="4"/>
      <c r="Y7" s="4"/>
      <c r="Z7" s="4"/>
    </row>
    <row r="8" spans="1:26" ht="12.75" customHeight="1" x14ac:dyDescent="0.2">
      <c r="A8" s="93" t="s">
        <v>7</v>
      </c>
      <c r="B8" s="94"/>
      <c r="C8" s="94"/>
      <c r="D8" s="94"/>
      <c r="E8" s="95"/>
      <c r="F8" s="96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5"/>
      <c r="T8" s="4"/>
      <c r="U8" s="4"/>
      <c r="V8" s="4"/>
      <c r="W8" s="4"/>
      <c r="X8" s="4"/>
      <c r="Y8" s="4"/>
      <c r="Z8" s="4"/>
    </row>
    <row r="9" spans="1:26" ht="12.75" customHeight="1" x14ac:dyDescent="0.2">
      <c r="A9" s="93" t="s">
        <v>8</v>
      </c>
      <c r="B9" s="94"/>
      <c r="C9" s="94"/>
      <c r="D9" s="94"/>
      <c r="E9" s="95"/>
      <c r="F9" s="96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5"/>
      <c r="T9" s="4"/>
      <c r="U9" s="4"/>
      <c r="V9" s="4"/>
      <c r="W9" s="4"/>
      <c r="X9" s="4"/>
      <c r="Y9" s="4"/>
      <c r="Z9" s="4"/>
    </row>
    <row r="10" spans="1:26" ht="12.75" customHeight="1" x14ac:dyDescent="0.2">
      <c r="A10" s="93" t="s">
        <v>9</v>
      </c>
      <c r="B10" s="94"/>
      <c r="C10" s="94"/>
      <c r="D10" s="94"/>
      <c r="E10" s="95"/>
      <c r="F10" s="132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5"/>
      <c r="T10" s="4"/>
      <c r="U10" s="4"/>
      <c r="V10" s="4"/>
      <c r="W10" s="4"/>
      <c r="X10" s="4"/>
      <c r="Y10" s="4"/>
      <c r="Z10" s="4"/>
    </row>
    <row r="11" spans="1:26" ht="12.75" customHeight="1" x14ac:dyDescent="0.2">
      <c r="A11" s="93" t="s">
        <v>10</v>
      </c>
      <c r="B11" s="94"/>
      <c r="C11" s="94"/>
      <c r="D11" s="94"/>
      <c r="E11" s="95"/>
      <c r="F11" s="132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5"/>
      <c r="T11" s="4"/>
      <c r="U11" s="4"/>
      <c r="V11" s="4"/>
      <c r="W11" s="4"/>
      <c r="X11" s="4"/>
      <c r="Y11" s="4"/>
      <c r="Z11" s="4"/>
    </row>
    <row r="12" spans="1:26" ht="15" customHeight="1" x14ac:dyDescent="0.2">
      <c r="A12" s="93" t="s">
        <v>11</v>
      </c>
      <c r="B12" s="94"/>
      <c r="C12" s="94"/>
      <c r="D12" s="94"/>
      <c r="E12" s="95"/>
      <c r="F12" s="6" t="s">
        <v>12</v>
      </c>
      <c r="G12" s="7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2.75" customHeight="1" x14ac:dyDescent="0.2">
      <c r="A13" s="93" t="s">
        <v>13</v>
      </c>
      <c r="B13" s="94"/>
      <c r="C13" s="94"/>
      <c r="D13" s="94"/>
      <c r="E13" s="95"/>
      <c r="F13" s="96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5"/>
      <c r="T13" s="4"/>
      <c r="U13" s="4"/>
      <c r="V13" s="4"/>
      <c r="W13" s="4"/>
      <c r="X13" s="4"/>
      <c r="Y13" s="4"/>
      <c r="Z13" s="4"/>
    </row>
    <row r="14" spans="1:26" ht="12.75" customHeight="1" x14ac:dyDescent="0.2">
      <c r="A14" s="93" t="s">
        <v>14</v>
      </c>
      <c r="B14" s="94"/>
      <c r="C14" s="94"/>
      <c r="D14" s="94"/>
      <c r="E14" s="95"/>
      <c r="F14" s="96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5"/>
      <c r="T14" s="4"/>
      <c r="U14" s="4"/>
      <c r="V14" s="4"/>
      <c r="W14" s="4"/>
      <c r="X14" s="4"/>
      <c r="Y14" s="4"/>
      <c r="Z14" s="4"/>
    </row>
    <row r="15" spans="1:26" ht="12.75" customHeigh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2.75" customHeight="1" x14ac:dyDescent="0.2">
      <c r="A16" s="133" t="s">
        <v>15</v>
      </c>
      <c r="B16" s="101"/>
      <c r="C16" s="101"/>
      <c r="D16" s="101"/>
      <c r="E16" s="122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2.75" customHeight="1" x14ac:dyDescent="0.2">
      <c r="A17" s="134" t="s">
        <v>16</v>
      </c>
      <c r="B17" s="94"/>
      <c r="C17" s="94"/>
      <c r="D17" s="94"/>
      <c r="E17" s="95"/>
      <c r="F17" s="96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5"/>
      <c r="T17" s="4"/>
      <c r="U17" s="4"/>
      <c r="V17" s="4"/>
      <c r="W17" s="4"/>
      <c r="X17" s="4"/>
      <c r="Y17" s="4"/>
      <c r="Z17" s="4"/>
    </row>
    <row r="18" spans="1:26" ht="12.75" customHeight="1" x14ac:dyDescent="0.2">
      <c r="A18" s="134" t="s">
        <v>17</v>
      </c>
      <c r="B18" s="94"/>
      <c r="C18" s="94"/>
      <c r="D18" s="94"/>
      <c r="E18" s="95"/>
      <c r="F18" s="96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5"/>
      <c r="T18" s="4"/>
      <c r="U18" s="4"/>
      <c r="V18" s="4"/>
      <c r="W18" s="4"/>
      <c r="X18" s="4"/>
      <c r="Y18" s="4"/>
      <c r="Z18" s="4"/>
    </row>
    <row r="19" spans="1:26" ht="12.75" customHeight="1" x14ac:dyDescent="0.2">
      <c r="A19" s="134" t="s">
        <v>18</v>
      </c>
      <c r="B19" s="94"/>
      <c r="C19" s="94"/>
      <c r="D19" s="94"/>
      <c r="E19" s="95"/>
      <c r="F19" s="96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5"/>
      <c r="T19" s="4"/>
      <c r="U19" s="4"/>
      <c r="V19" s="4"/>
      <c r="W19" s="4"/>
      <c r="X19" s="4"/>
      <c r="Y19" s="4"/>
      <c r="Z19" s="4"/>
    </row>
    <row r="20" spans="1:26" ht="12.75" customHeigh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 x14ac:dyDescent="0.2">
      <c r="A21" s="133" t="s">
        <v>278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4"/>
      <c r="U21" s="4"/>
      <c r="V21" s="4"/>
      <c r="W21" s="4"/>
      <c r="X21" s="4"/>
      <c r="Y21" s="4"/>
      <c r="Z21" s="4"/>
    </row>
    <row r="22" spans="1:26" ht="12.75" customHeight="1" x14ac:dyDescent="0.2">
      <c r="A22" s="135" t="s">
        <v>19</v>
      </c>
      <c r="B22" s="94"/>
      <c r="C22" s="94"/>
      <c r="D22" s="94"/>
      <c r="E22" s="95"/>
      <c r="F22" s="135" t="s">
        <v>20</v>
      </c>
      <c r="G22" s="94"/>
      <c r="H22" s="94"/>
      <c r="I22" s="94"/>
      <c r="J22" s="95"/>
      <c r="K22" s="135" t="s">
        <v>21</v>
      </c>
      <c r="L22" s="94"/>
      <c r="M22" s="94"/>
      <c r="N22" s="94"/>
      <c r="O22" s="95"/>
      <c r="P22" s="135" t="s">
        <v>22</v>
      </c>
      <c r="Q22" s="94"/>
      <c r="R22" s="94"/>
      <c r="S22" s="95"/>
      <c r="T22" s="4"/>
      <c r="U22" s="4"/>
      <c r="V22" s="4"/>
      <c r="W22" s="4"/>
      <c r="X22" s="4"/>
      <c r="Y22" s="4"/>
      <c r="Z22" s="4"/>
    </row>
    <row r="23" spans="1:26" ht="12.75" customHeight="1" x14ac:dyDescent="0.2">
      <c r="A23" s="129"/>
      <c r="B23" s="94"/>
      <c r="C23" s="94"/>
      <c r="D23" s="94"/>
      <c r="E23" s="95"/>
      <c r="F23" s="129"/>
      <c r="G23" s="94"/>
      <c r="H23" s="94"/>
      <c r="I23" s="94"/>
      <c r="J23" s="95"/>
      <c r="K23" s="129"/>
      <c r="L23" s="94"/>
      <c r="M23" s="94"/>
      <c r="N23" s="94"/>
      <c r="O23" s="95"/>
      <c r="P23" s="129"/>
      <c r="Q23" s="94"/>
      <c r="R23" s="94"/>
      <c r="S23" s="95"/>
      <c r="T23" s="4"/>
      <c r="U23" s="4"/>
      <c r="V23" s="4"/>
      <c r="W23" s="4"/>
      <c r="X23" s="4"/>
      <c r="Y23" s="4"/>
      <c r="Z23" s="4"/>
    </row>
    <row r="24" spans="1:26" ht="12.75" customHeight="1" x14ac:dyDescent="0.2">
      <c r="A24" s="129"/>
      <c r="B24" s="94"/>
      <c r="C24" s="94"/>
      <c r="D24" s="94"/>
      <c r="E24" s="95"/>
      <c r="F24" s="129"/>
      <c r="G24" s="94"/>
      <c r="H24" s="94"/>
      <c r="I24" s="94"/>
      <c r="J24" s="95"/>
      <c r="K24" s="129"/>
      <c r="L24" s="94"/>
      <c r="M24" s="94"/>
      <c r="N24" s="94"/>
      <c r="O24" s="95"/>
      <c r="P24" s="129"/>
      <c r="Q24" s="94"/>
      <c r="R24" s="94"/>
      <c r="S24" s="95"/>
      <c r="T24" s="4"/>
      <c r="U24" s="4"/>
      <c r="V24" s="4"/>
      <c r="W24" s="4"/>
      <c r="X24" s="4"/>
      <c r="Y24" s="4"/>
      <c r="Z24" s="4"/>
    </row>
    <row r="25" spans="1:26" ht="12.75" customHeight="1" x14ac:dyDescent="0.2">
      <c r="A25" s="129"/>
      <c r="B25" s="94"/>
      <c r="C25" s="94"/>
      <c r="D25" s="94"/>
      <c r="E25" s="95"/>
      <c r="F25" s="129"/>
      <c r="G25" s="94"/>
      <c r="H25" s="94"/>
      <c r="I25" s="94"/>
      <c r="J25" s="95"/>
      <c r="K25" s="129"/>
      <c r="L25" s="94"/>
      <c r="M25" s="94"/>
      <c r="N25" s="94"/>
      <c r="O25" s="95"/>
      <c r="P25" s="129"/>
      <c r="Q25" s="94"/>
      <c r="R25" s="94"/>
      <c r="S25" s="95"/>
      <c r="T25" s="4"/>
      <c r="U25" s="4"/>
      <c r="V25" s="4"/>
      <c r="W25" s="4"/>
      <c r="X25" s="4"/>
      <c r="Y25" s="4"/>
      <c r="Z25" s="4"/>
    </row>
    <row r="26" spans="1:26" ht="12.75" customHeight="1" x14ac:dyDescent="0.2">
      <c r="A26" s="129"/>
      <c r="B26" s="94"/>
      <c r="C26" s="94"/>
      <c r="D26" s="94"/>
      <c r="E26" s="95"/>
      <c r="F26" s="129"/>
      <c r="G26" s="94"/>
      <c r="H26" s="94"/>
      <c r="I26" s="94"/>
      <c r="J26" s="95"/>
      <c r="K26" s="129"/>
      <c r="L26" s="94"/>
      <c r="M26" s="94"/>
      <c r="N26" s="94"/>
      <c r="O26" s="95"/>
      <c r="P26" s="129"/>
      <c r="Q26" s="94"/>
      <c r="R26" s="94"/>
      <c r="S26" s="95"/>
      <c r="T26" s="4"/>
      <c r="U26" s="4"/>
      <c r="V26" s="4"/>
      <c r="W26" s="4"/>
      <c r="X26" s="4"/>
      <c r="Y26" s="4"/>
      <c r="Z26" s="4"/>
    </row>
    <row r="27" spans="1:26" ht="12.75" customHeight="1" x14ac:dyDescent="0.2">
      <c r="A27" s="129"/>
      <c r="B27" s="94"/>
      <c r="C27" s="94"/>
      <c r="D27" s="94"/>
      <c r="E27" s="95"/>
      <c r="F27" s="129"/>
      <c r="G27" s="94"/>
      <c r="H27" s="94"/>
      <c r="I27" s="94"/>
      <c r="J27" s="95"/>
      <c r="K27" s="129"/>
      <c r="L27" s="94"/>
      <c r="M27" s="94"/>
      <c r="N27" s="94"/>
      <c r="O27" s="95"/>
      <c r="P27" s="129"/>
      <c r="Q27" s="94"/>
      <c r="R27" s="94"/>
      <c r="S27" s="95"/>
      <c r="T27" s="4"/>
      <c r="U27" s="4"/>
      <c r="V27" s="4"/>
      <c r="W27" s="4"/>
      <c r="X27" s="4"/>
      <c r="Y27" s="4"/>
      <c r="Z27" s="4"/>
    </row>
    <row r="28" spans="1:26" ht="12.75" customHeight="1" x14ac:dyDescent="0.2">
      <c r="A28" s="129"/>
      <c r="B28" s="94"/>
      <c r="C28" s="94"/>
      <c r="D28" s="94"/>
      <c r="E28" s="95"/>
      <c r="F28" s="129"/>
      <c r="G28" s="94"/>
      <c r="H28" s="94"/>
      <c r="I28" s="94"/>
      <c r="J28" s="95"/>
      <c r="K28" s="129"/>
      <c r="L28" s="94"/>
      <c r="M28" s="94"/>
      <c r="N28" s="94"/>
      <c r="O28" s="95"/>
      <c r="P28" s="129"/>
      <c r="Q28" s="94"/>
      <c r="R28" s="94"/>
      <c r="S28" s="95"/>
      <c r="T28" s="4"/>
      <c r="U28" s="4"/>
      <c r="V28" s="4"/>
      <c r="W28" s="4"/>
      <c r="X28" s="4"/>
      <c r="Y28" s="4"/>
      <c r="Z28" s="4"/>
    </row>
    <row r="29" spans="1:26" ht="12.75" customHeight="1" x14ac:dyDescent="0.2">
      <c r="A29" s="129"/>
      <c r="B29" s="94"/>
      <c r="C29" s="94"/>
      <c r="D29" s="94"/>
      <c r="E29" s="95"/>
      <c r="F29" s="129"/>
      <c r="G29" s="94"/>
      <c r="H29" s="94"/>
      <c r="I29" s="94"/>
      <c r="J29" s="95"/>
      <c r="K29" s="129"/>
      <c r="L29" s="94"/>
      <c r="M29" s="94"/>
      <c r="N29" s="94"/>
      <c r="O29" s="95"/>
      <c r="P29" s="129"/>
      <c r="Q29" s="94"/>
      <c r="R29" s="94"/>
      <c r="S29" s="95"/>
      <c r="T29" s="4"/>
      <c r="U29" s="4"/>
      <c r="V29" s="4"/>
      <c r="W29" s="4"/>
      <c r="X29" s="4"/>
      <c r="Y29" s="4"/>
      <c r="Z29" s="4"/>
    </row>
    <row r="30" spans="1:26" ht="12.75" customHeight="1" x14ac:dyDescent="0.2">
      <c r="A30" s="129"/>
      <c r="B30" s="94"/>
      <c r="C30" s="94"/>
      <c r="D30" s="94"/>
      <c r="E30" s="95"/>
      <c r="F30" s="129"/>
      <c r="G30" s="94"/>
      <c r="H30" s="94"/>
      <c r="I30" s="94"/>
      <c r="J30" s="95"/>
      <c r="K30" s="129"/>
      <c r="L30" s="94"/>
      <c r="M30" s="94"/>
      <c r="N30" s="94"/>
      <c r="O30" s="95"/>
      <c r="P30" s="129"/>
      <c r="Q30" s="94"/>
      <c r="R30" s="94"/>
      <c r="S30" s="95"/>
      <c r="T30" s="4"/>
      <c r="U30" s="4"/>
      <c r="V30" s="4"/>
      <c r="W30" s="4"/>
      <c r="X30" s="4"/>
      <c r="Y30" s="4"/>
      <c r="Z30" s="4"/>
    </row>
    <row r="31" spans="1:26" ht="12.75" customHeight="1" x14ac:dyDescent="0.2">
      <c r="A31" s="129"/>
      <c r="B31" s="94"/>
      <c r="C31" s="94"/>
      <c r="D31" s="94"/>
      <c r="E31" s="95"/>
      <c r="F31" s="129"/>
      <c r="G31" s="94"/>
      <c r="H31" s="94"/>
      <c r="I31" s="94"/>
      <c r="J31" s="95"/>
      <c r="K31" s="129"/>
      <c r="L31" s="94"/>
      <c r="M31" s="94"/>
      <c r="N31" s="94"/>
      <c r="O31" s="95"/>
      <c r="P31" s="129"/>
      <c r="Q31" s="94"/>
      <c r="R31" s="94"/>
      <c r="S31" s="95"/>
      <c r="T31" s="4"/>
      <c r="U31" s="4"/>
      <c r="V31" s="4"/>
      <c r="W31" s="4"/>
      <c r="X31" s="4"/>
      <c r="Y31" s="4"/>
      <c r="Z31" s="4"/>
    </row>
    <row r="32" spans="1:26" ht="12.75" customHeight="1" x14ac:dyDescent="0.2">
      <c r="A32" s="3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8" ht="12.75" customHeight="1" x14ac:dyDescent="0.2">
      <c r="A33" s="133" t="s">
        <v>24</v>
      </c>
      <c r="B33" s="101"/>
      <c r="C33" s="101"/>
      <c r="D33" s="101"/>
      <c r="E33" s="101"/>
      <c r="F33" s="101"/>
      <c r="G33" s="136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4"/>
      <c r="U33" s="4"/>
      <c r="V33" s="4"/>
      <c r="W33" s="4"/>
      <c r="X33" s="4"/>
      <c r="Y33" s="4"/>
      <c r="Z33" s="4"/>
    </row>
    <row r="34" spans="1:28" ht="12.75" x14ac:dyDescent="0.2">
      <c r="A34" s="109" t="s">
        <v>25</v>
      </c>
      <c r="B34" s="110"/>
      <c r="C34" s="110"/>
      <c r="D34" s="110"/>
      <c r="E34" s="110"/>
      <c r="F34" s="110"/>
      <c r="G34" s="89"/>
      <c r="H34" s="137" t="s">
        <v>26</v>
      </c>
      <c r="I34" s="95"/>
      <c r="J34" s="138" t="s">
        <v>27</v>
      </c>
      <c r="K34" s="95"/>
      <c r="L34" s="138" t="s">
        <v>28</v>
      </c>
      <c r="M34" s="95"/>
      <c r="N34" s="138" t="s">
        <v>29</v>
      </c>
      <c r="O34" s="95"/>
      <c r="P34" s="138" t="s">
        <v>30</v>
      </c>
      <c r="Q34" s="95"/>
      <c r="R34" s="138" t="s">
        <v>31</v>
      </c>
      <c r="S34" s="95"/>
      <c r="T34" s="4"/>
      <c r="U34" s="4"/>
      <c r="V34" s="4"/>
      <c r="W34" s="4"/>
      <c r="X34" s="4"/>
      <c r="Y34" s="4"/>
      <c r="Z34" s="4"/>
    </row>
    <row r="35" spans="1:28" ht="12.75" hidden="1" x14ac:dyDescent="0.2">
      <c r="A35" s="109" t="s">
        <v>32</v>
      </c>
      <c r="B35" s="110"/>
      <c r="C35" s="110"/>
      <c r="D35" s="110"/>
      <c r="E35" s="110"/>
      <c r="F35" s="110"/>
      <c r="G35" s="89"/>
      <c r="H35" s="86">
        <v>0</v>
      </c>
      <c r="I35" s="8">
        <v>6</v>
      </c>
      <c r="J35" s="8">
        <v>7</v>
      </c>
      <c r="K35" s="8">
        <v>15</v>
      </c>
      <c r="L35" s="8">
        <v>16</v>
      </c>
      <c r="M35" s="8">
        <v>20</v>
      </c>
      <c r="N35" s="8">
        <v>21</v>
      </c>
      <c r="O35" s="8">
        <v>35</v>
      </c>
      <c r="P35" s="8">
        <v>36</v>
      </c>
      <c r="Q35" s="8">
        <v>65</v>
      </c>
      <c r="R35" s="8">
        <v>66</v>
      </c>
      <c r="S35" s="8">
        <v>120</v>
      </c>
      <c r="T35" s="4"/>
      <c r="U35" s="4"/>
      <c r="V35" s="4"/>
      <c r="W35" s="4"/>
    </row>
    <row r="36" spans="1:28" ht="12.75" x14ac:dyDescent="0.2">
      <c r="A36" s="109" t="s">
        <v>33</v>
      </c>
      <c r="B36" s="110"/>
      <c r="C36" s="110"/>
      <c r="D36" s="110"/>
      <c r="E36" s="110"/>
      <c r="F36" s="110"/>
      <c r="G36" s="89"/>
      <c r="H36" s="86" t="s">
        <v>34</v>
      </c>
      <c r="I36" s="8" t="s">
        <v>35</v>
      </c>
      <c r="J36" s="8" t="s">
        <v>34</v>
      </c>
      <c r="K36" s="8" t="s">
        <v>35</v>
      </c>
      <c r="L36" s="8" t="s">
        <v>34</v>
      </c>
      <c r="M36" s="8" t="s">
        <v>35</v>
      </c>
      <c r="N36" s="8" t="s">
        <v>34</v>
      </c>
      <c r="O36" s="8" t="s">
        <v>35</v>
      </c>
      <c r="P36" s="8" t="s">
        <v>34</v>
      </c>
      <c r="Q36" s="8" t="s">
        <v>35</v>
      </c>
      <c r="R36" s="8" t="s">
        <v>34</v>
      </c>
      <c r="S36" s="8" t="s">
        <v>35</v>
      </c>
      <c r="T36" s="4"/>
      <c r="U36" s="4"/>
      <c r="V36" s="4"/>
      <c r="W36" s="4"/>
    </row>
    <row r="37" spans="1:28" ht="12.75" customHeight="1" x14ac:dyDescent="0.2">
      <c r="A37" s="114" t="s">
        <v>36</v>
      </c>
      <c r="B37" s="115"/>
      <c r="C37" s="115"/>
      <c r="D37" s="115"/>
      <c r="E37" s="115"/>
      <c r="F37" s="115"/>
      <c r="G37" s="90">
        <f>SUM(H37:S37)</f>
        <v>0</v>
      </c>
      <c r="H37" s="87">
        <f>COUNTIFS(starost,"&gt;="&amp;H35,starost,"&lt;="&amp;I35,spol,"M",skupina,tip_2_1)+COUNTIFS(starost,"&gt;="&amp;H35,starost,"&lt;="&amp;I35,spol,"M",skupina,tip_2_2)+COUNTIFS(starost,"&gt;="&amp;H35,starost,"&lt;="&amp;I35,spol,"M",skupina,tip_2_3)+COUNTIFS(starost,"&gt;="&amp;H35,starost,"&lt;="&amp;I35,spol,"M",skupina,tip_2_4)</f>
        <v>0</v>
      </c>
      <c r="I37" s="9">
        <f>COUNTIFS(starost,"&gt;="&amp;H35,starost,"&lt;="&amp;I35,spol,"Ž",skupina,tip_2_1)+COUNTIFS(starost,"&gt;="&amp;H35,starost,"&lt;="&amp;I35,spol,"Ž",skupina,tip_2_2)+COUNTIFS(starost,"&gt;="&amp;H35,starost,"&lt;="&amp;I35,spol,"Ž",skupina,tip_2_3)+COUNTIFS(starost,"&gt;="&amp;H35,starost,"&lt;="&amp;I35,spol,"Ž",skupina,tip_2_4)</f>
        <v>0</v>
      </c>
      <c r="J37" s="85">
        <f>COUNTIFS(starost,"&gt;="&amp;J35,starost,"&lt;="&amp;K35,spol,"M",skupina,tip_2_1)+COUNTIFS(starost,"&gt;="&amp;J35,starost,"&lt;="&amp;K35,spol,"M",skupina,tip_2_2)+COUNTIFS(starost,"&gt;="&amp;J35,starost,"&lt;="&amp;K35,spol,"M",skupina,tip_2_3)+COUNTIFS(starost,"&gt;="&amp;J35,starost,"&lt;="&amp;K35,spol,"M",skupina,tip_2_4)</f>
        <v>0</v>
      </c>
      <c r="K37" s="9">
        <f>COUNTIFS(starost,"&gt;="&amp;J35,starost,"&lt;="&amp;K35,spol,"Ž",skupina,tip_2_1)+COUNTIFS(starost,"&gt;="&amp;J35,starost,"&lt;="&amp;K35,spol,"Ž",skupina,tip_2_2)+COUNTIFS(starost,"&gt;="&amp;J35,starost,"&lt;="&amp;K35,spol,"Ž",skupina,tip_2_3)+COUNTIFS(starost,"&gt;="&amp;J35,starost,"&lt;="&amp;K35,spol,"Ž",skupina,tip_2_4)</f>
        <v>0</v>
      </c>
      <c r="L37" s="85">
        <f>COUNTIFS(starost,"&gt;="&amp;L35,starost,"&lt;="&amp;M35,spol,"M",skupina,tip_2_1)+COUNTIFS(starost,"&gt;="&amp;L35,starost,"&lt;="&amp;M35,spol,"M",skupina,tip_2_2)+COUNTIFS(starost,"&gt;="&amp;L35,starost,"&lt;="&amp;M35,spol,"M",skupina,tip_2_3)+COUNTIFS(starost,"&gt;="&amp;L35,starost,"&lt;="&amp;M35,spol,"M",skupina,tip_2_4)</f>
        <v>0</v>
      </c>
      <c r="M37" s="9">
        <f>COUNTIFS(starost,"&gt;="&amp;L35,starost,"&lt;="&amp;M35,spol,"Ž",skupina,tip_2_1)+COUNTIFS(starost,"&gt;="&amp;L35,starost,"&lt;="&amp;M35,spol,"Ž",skupina,tip_2_2)+COUNTIFS(starost,"&gt;="&amp;L35,starost,"&lt;="&amp;M35,spol,"Ž",skupina,tip_2_3)+COUNTIFS(starost,"&gt;="&amp;L35,starost,"&lt;="&amp;M35,spol,"Ž",skupina,tip_2_4)</f>
        <v>0</v>
      </c>
      <c r="N37" s="85">
        <f>COUNTIFS(starost,"&gt;="&amp;N35,starost,"&lt;="&amp;O35,spol,"M",skupina,tip_2_1)+COUNTIFS(starost,"&gt;="&amp;N35,starost,"&lt;="&amp;O35,spol,"M",skupina,tip_2_2)+COUNTIFS(starost,"&gt;="&amp;N35,starost,"&lt;="&amp;O35,spol,"M",skupina,tip_2_3)+COUNTIFS(starost,"&gt;="&amp;N35,starost,"&lt;="&amp;O35,spol,"M",skupina,tip_2_4)</f>
        <v>0</v>
      </c>
      <c r="O37" s="9">
        <f>COUNTIFS(starost,"&gt;="&amp;N35,starost,"&lt;="&amp;O35,spol,"Ž",skupina,tip_2_1)+COUNTIFS(starost,"&gt;="&amp;N35,starost,"&lt;="&amp;O35,spol,"Ž",skupina,tip_2_2)+COUNTIFS(starost,"&gt;="&amp;N35,starost,"&lt;="&amp;O35,spol,"Ž",skupina,tip_2_3)+COUNTIFS(starost,"&gt;="&amp;N35,starost,"&lt;="&amp;O35,spol,"Ž",skupina,tip_2_4)</f>
        <v>0</v>
      </c>
      <c r="P37" s="85">
        <f>COUNTIFS(starost,"&gt;="&amp;P35,starost,"&lt;="&amp;Q35,spol,"M",skupina,tip_2_1)+COUNTIFS(starost,"&gt;="&amp;P35,starost,"&lt;="&amp;Q35,spol,"M",skupina,tip_2_2)+COUNTIFS(starost,"&gt;="&amp;P35,starost,"&lt;="&amp;Q35,spol,"M",skupina,tip_2_3)+COUNTIFS(starost,"&gt;="&amp;P35,starost,"&lt;="&amp;Q35,spol,"M",skupina,tip_2_4)</f>
        <v>0</v>
      </c>
      <c r="Q37" s="9">
        <f>COUNTIFS(starost,"&gt;="&amp;P35,starost,"&lt;="&amp;Q35,spol,"Ž",skupina,tip_2_1)+COUNTIFS(starost,"&gt;="&amp;P35,starost,"&lt;="&amp;Q35,spol,"Ž",skupina,tip_2_2)+COUNTIFS(starost,"&gt;="&amp;P35,starost,"&lt;="&amp;Q35,spol,"Ž",skupina,tip_2_3)+COUNTIFS(starost,"&gt;="&amp;P35,starost,"&lt;="&amp;Q35,spol,"Ž",skupina,tip_2_4)</f>
        <v>0</v>
      </c>
      <c r="R37" s="85">
        <f>COUNTIFS(starost,"&gt;="&amp;R35,starost,"&lt;="&amp;S35,spol,"M",skupina,tip_2_1)+COUNTIFS(starost,"&gt;="&amp;R35,starost,"&lt;="&amp;S35,spol,"M",skupina,tip_2_2)+COUNTIFS(starost,"&gt;="&amp;R35,starost,"&lt;="&amp;S35,spol,"M",skupina,tip_2_3)+COUNTIFS(starost,"&gt;="&amp;R35,starost,"&lt;="&amp;S35,spol,"M",skupina,tip_2_4)</f>
        <v>0</v>
      </c>
      <c r="S37" s="9">
        <f>COUNTIFS(starost,"&gt;="&amp;R35,starost,"&lt;="&amp;S35,spol,"Ž",skupina,tip_2_1)+COUNTIFS(starost,"&gt;="&amp;R35,starost,"&lt;="&amp;S35,spol,"Ž",skupina,tip_2_2)+COUNTIFS(starost,"&gt;="&amp;R35,starost,"&lt;="&amp;S35,spol,"Ž",skupina,tip_2_3)+COUNTIFS(starost,"&gt;="&amp;R35,starost,"&lt;="&amp;S35,spol,"Ž",skupina,tip_2_4)</f>
        <v>0</v>
      </c>
      <c r="T37" s="4"/>
      <c r="U37" s="4"/>
      <c r="V37" s="4"/>
      <c r="W37" s="4"/>
      <c r="Y37" s="4"/>
      <c r="Z37" s="4"/>
      <c r="AA37" s="4"/>
      <c r="AB37" s="4"/>
    </row>
    <row r="38" spans="1:28" ht="12.75" customHeight="1" x14ac:dyDescent="0.2">
      <c r="A38" s="114" t="s">
        <v>37</v>
      </c>
      <c r="B38" s="115"/>
      <c r="C38" s="115"/>
      <c r="D38" s="115"/>
      <c r="E38" s="115"/>
      <c r="F38" s="115"/>
      <c r="G38" s="90">
        <f t="shared" ref="G38:G40" si="0">SUM(H38:S38)</f>
        <v>0</v>
      </c>
      <c r="H38" s="88">
        <f>COUNTIFS(starost,"&gt;="&amp;H35,starost,"&lt;="&amp;I35,spol,"M",skupina,tip_1)</f>
        <v>0</v>
      </c>
      <c r="I38" s="9">
        <f>COUNTIFS(starost,"&gt;="&amp;H35,starost,"&lt;="&amp;I35,spol,"Ž",skupina,tip_1)</f>
        <v>0</v>
      </c>
      <c r="J38" s="9">
        <f>COUNTIFS(starost,"&gt;="&amp;J35,starost,"&lt;="&amp;K35,spol,"M",skupina,tip_1)</f>
        <v>0</v>
      </c>
      <c r="K38" s="9">
        <f>COUNTIFS(starost,"&gt;="&amp;J35,starost,"&lt;="&amp;K35,spol,"Ž",skupina,tip_1)</f>
        <v>0</v>
      </c>
      <c r="L38" s="9">
        <f>COUNTIFS(starost,"&gt;="&amp;L35,starost,"&lt;="&amp;M35,spol,"M",skupina,tip_1)</f>
        <v>0</v>
      </c>
      <c r="M38" s="9">
        <f>COUNTIFS(starost,"&gt;="&amp;L35,starost,"&lt;="&amp;M35,spol,"Ž",skupina,tip_1)</f>
        <v>0</v>
      </c>
      <c r="N38" s="9">
        <f>COUNTIFS(starost,"&gt;="&amp;N35,starost,"&lt;="&amp;O35,spol,"M",skupina,tip_1)</f>
        <v>0</v>
      </c>
      <c r="O38" s="9">
        <f>COUNTIFS(starost,"&gt;="&amp;N35,starost,"&lt;="&amp;O35,spol,"Ž",skupina,tip_1)</f>
        <v>0</v>
      </c>
      <c r="P38" s="9">
        <f>COUNTIFS(starost,"&gt;="&amp;P35,starost,"&lt;="&amp;Q35,spol,"M",skupina,tip_1)</f>
        <v>0</v>
      </c>
      <c r="Q38" s="9">
        <f>COUNTIFS(starost,"&gt;="&amp;P35,starost,"&lt;="&amp;Q35,spol,"Ž",skupina,tip_1)</f>
        <v>0</v>
      </c>
      <c r="R38" s="9">
        <f>COUNTIFS(starost,"&gt;="&amp;R35,starost,"&lt;="&amp;S35,spol,"M",skupina,tip_1)</f>
        <v>0</v>
      </c>
      <c r="S38" s="9">
        <f>COUNTIFS(starost,"&gt;="&amp;R35,starost,"&lt;="&amp;S35,spol,"Ž",skupina,tip_1)</f>
        <v>0</v>
      </c>
      <c r="T38" s="4"/>
      <c r="U38" s="4"/>
      <c r="V38" s="4"/>
      <c r="W38" s="4"/>
      <c r="X38" s="4"/>
      <c r="Y38" s="4"/>
      <c r="Z38" s="4"/>
    </row>
    <row r="39" spans="1:28" ht="12.75" customHeight="1" x14ac:dyDescent="0.2">
      <c r="A39" s="114" t="s">
        <v>38</v>
      </c>
      <c r="B39" s="115"/>
      <c r="C39" s="115"/>
      <c r="D39" s="115"/>
      <c r="E39" s="115"/>
      <c r="F39" s="115"/>
      <c r="G39" s="90">
        <f t="shared" si="0"/>
        <v>0</v>
      </c>
      <c r="H39" s="88">
        <f>COUNTIFS(starost,"&gt;="&amp;H35,starost,"&lt;="&amp;I35,spol,"M",skupina,tip_3)</f>
        <v>0</v>
      </c>
      <c r="I39" s="9">
        <f>COUNTIFS(starost,"&gt;="&amp;H35,starost,"&lt;="&amp;I35,spol,"Ž",skupina,tip_3)</f>
        <v>0</v>
      </c>
      <c r="J39" s="9">
        <f>COUNTIFS(starost,"&gt;="&amp;J35,starost,"&lt;="&amp;K35,spol,"M",skupina,tip_3)</f>
        <v>0</v>
      </c>
      <c r="K39" s="9">
        <f>COUNTIFS(starost,"&gt;="&amp;J35,starost,"&lt;="&amp;K35,spol,"Ž",skupina,tip_3)</f>
        <v>0</v>
      </c>
      <c r="L39" s="9">
        <f>COUNTIFS(starost,"&gt;="&amp;L35,starost,"&lt;="&amp;M35,spol,"M",skupina,tip_3)</f>
        <v>0</v>
      </c>
      <c r="M39" s="9">
        <f>COUNTIFS(starost,"&gt;="&amp;L35,starost,"&lt;="&amp;M35,spol,"Ž",skupina,tip_3)</f>
        <v>0</v>
      </c>
      <c r="N39" s="9">
        <f>COUNTIFS(starost,"&gt;="&amp;N35,starost,"&lt;="&amp;O35,spol,"M",skupina,tip_3)</f>
        <v>0</v>
      </c>
      <c r="O39" s="9">
        <f>COUNTIFS(starost,"&gt;="&amp;N35,starost,"&lt;="&amp;O35,spol,"Ž",skupina,tip_3)</f>
        <v>0</v>
      </c>
      <c r="P39" s="9">
        <f>COUNTIFS(starost,"&gt;="&amp;P35,starost,"&lt;="&amp;Q35,spol,"M",skupina,tip_3)</f>
        <v>0</v>
      </c>
      <c r="Q39" s="9">
        <f>COUNTIFS(starost,"&gt;="&amp;P35,starost,"&lt;="&amp;Q35,spol,"Ž",skupina,tip_3)</f>
        <v>0</v>
      </c>
      <c r="R39" s="9">
        <f>COUNTIFS(starost,"&gt;="&amp;R35,starost,"&lt;="&amp;S35,spol,"M",skupina,tip_3)</f>
        <v>0</v>
      </c>
      <c r="S39" s="9">
        <f>COUNTIFS(starost,"&gt;="&amp;R35,starost,"&lt;="&amp;S35,spol,"Ž",skupina,tip_3)</f>
        <v>0</v>
      </c>
      <c r="T39" s="4"/>
      <c r="U39" s="4"/>
      <c r="V39" s="4"/>
      <c r="W39" s="4"/>
      <c r="X39" s="4"/>
      <c r="Y39" s="4"/>
      <c r="Z39" s="4"/>
    </row>
    <row r="40" spans="1:28" ht="12.75" customHeight="1" x14ac:dyDescent="0.2">
      <c r="A40" s="116" t="s">
        <v>23</v>
      </c>
      <c r="B40" s="117"/>
      <c r="C40" s="117"/>
      <c r="D40" s="117"/>
      <c r="E40" s="117"/>
      <c r="F40" s="117"/>
      <c r="G40" s="90">
        <f t="shared" si="0"/>
        <v>0</v>
      </c>
      <c r="H40" s="139" t="str">
        <f>IF(SUM(H37:I39)=0,"",SUM(H37:I39))</f>
        <v/>
      </c>
      <c r="I40" s="95"/>
      <c r="J40" s="113" t="str">
        <f>IF(SUM(J37:K39)=0,"",SUM(J37:K39))</f>
        <v/>
      </c>
      <c r="K40" s="95"/>
      <c r="L40" s="113" t="str">
        <f>IF(SUM(L37:M39)=0,"",SUM(L37:M39))</f>
        <v/>
      </c>
      <c r="M40" s="95"/>
      <c r="N40" s="113" t="str">
        <f>IF(SUM(N37:O39)=0,"",SUM(N37:O39))</f>
        <v/>
      </c>
      <c r="O40" s="95"/>
      <c r="P40" s="113" t="str">
        <f>IF(SUM(P37:Q39)=0,"",SUM(P37:Q39))</f>
        <v/>
      </c>
      <c r="Q40" s="95"/>
      <c r="R40" s="113" t="str">
        <f>IF(SUM(R37:S39)=0,"",SUM(R37:S39))</f>
        <v/>
      </c>
      <c r="S40" s="95"/>
      <c r="T40" s="4"/>
      <c r="U40" s="4"/>
      <c r="V40" s="4"/>
      <c r="W40" s="4"/>
      <c r="X40" s="4"/>
      <c r="Y40" s="4"/>
      <c r="Z40" s="4"/>
    </row>
    <row r="41" spans="1:28" ht="12.75" customHeight="1" x14ac:dyDescent="0.2">
      <c r="A41" s="4"/>
      <c r="B41" s="4"/>
      <c r="C41" s="4"/>
      <c r="D41" s="4"/>
      <c r="E41" s="4"/>
      <c r="F41" s="10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8" ht="12.75" customHeight="1" x14ac:dyDescent="0.2">
      <c r="A42" s="3" t="s">
        <v>39</v>
      </c>
      <c r="B42" s="4"/>
      <c r="C42" s="4"/>
      <c r="D42" s="4"/>
      <c r="E42" s="4"/>
      <c r="F42" s="10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8" ht="12.75" x14ac:dyDescent="0.2">
      <c r="A43" s="109" t="s">
        <v>25</v>
      </c>
      <c r="B43" s="110"/>
      <c r="C43" s="110"/>
      <c r="D43" s="110"/>
      <c r="E43" s="110"/>
      <c r="F43" s="110"/>
      <c r="G43" s="89"/>
      <c r="H43" s="138" t="s">
        <v>27</v>
      </c>
      <c r="I43" s="95"/>
      <c r="J43" s="138" t="s">
        <v>28</v>
      </c>
      <c r="K43" s="95"/>
      <c r="L43" s="138" t="s">
        <v>40</v>
      </c>
      <c r="M43" s="95"/>
      <c r="N43" s="138" t="s">
        <v>41</v>
      </c>
      <c r="O43" s="95"/>
      <c r="P43" s="138" t="s">
        <v>42</v>
      </c>
      <c r="Q43" s="95"/>
      <c r="R43" s="4"/>
      <c r="S43" s="4"/>
      <c r="T43" s="4"/>
      <c r="U43" s="4"/>
      <c r="V43" s="4"/>
      <c r="W43" s="4"/>
      <c r="X43" s="4"/>
      <c r="Y43" s="4"/>
      <c r="Z43" s="4"/>
    </row>
    <row r="44" spans="1:28" ht="12.75" hidden="1" x14ac:dyDescent="0.2">
      <c r="A44" s="109" t="s">
        <v>32</v>
      </c>
      <c r="B44" s="110"/>
      <c r="C44" s="110"/>
      <c r="D44" s="110"/>
      <c r="E44" s="110"/>
      <c r="F44" s="110"/>
      <c r="G44" s="89"/>
      <c r="H44" s="8">
        <v>0</v>
      </c>
      <c r="I44" s="8">
        <v>15</v>
      </c>
      <c r="J44" s="8">
        <v>16</v>
      </c>
      <c r="K44" s="8">
        <v>20</v>
      </c>
      <c r="L44" s="8">
        <v>21</v>
      </c>
      <c r="M44" s="8">
        <v>30</v>
      </c>
      <c r="N44" s="8">
        <v>31</v>
      </c>
      <c r="O44" s="8">
        <v>55</v>
      </c>
      <c r="P44" s="8">
        <v>56</v>
      </c>
      <c r="Q44" s="8">
        <v>120</v>
      </c>
      <c r="R44" s="4"/>
      <c r="S44" s="4"/>
      <c r="T44" s="4"/>
      <c r="U44" s="4"/>
      <c r="V44" s="4"/>
      <c r="W44" s="4"/>
      <c r="X44" s="4"/>
      <c r="Y44" s="4"/>
      <c r="Z44" s="4"/>
    </row>
    <row r="45" spans="1:28" ht="12.75" x14ac:dyDescent="0.2">
      <c r="A45" s="109" t="s">
        <v>33</v>
      </c>
      <c r="B45" s="110"/>
      <c r="C45" s="110"/>
      <c r="D45" s="110"/>
      <c r="E45" s="110"/>
      <c r="F45" s="110"/>
      <c r="G45" s="89"/>
      <c r="H45" s="8" t="s">
        <v>34</v>
      </c>
      <c r="I45" s="8" t="s">
        <v>35</v>
      </c>
      <c r="J45" s="8" t="s">
        <v>34</v>
      </c>
      <c r="K45" s="8" t="s">
        <v>35</v>
      </c>
      <c r="L45" s="8" t="s">
        <v>34</v>
      </c>
      <c r="M45" s="8" t="s">
        <v>35</v>
      </c>
      <c r="N45" s="8" t="s">
        <v>34</v>
      </c>
      <c r="O45" s="8" t="s">
        <v>35</v>
      </c>
      <c r="P45" s="8" t="s">
        <v>34</v>
      </c>
      <c r="Q45" s="8" t="s">
        <v>35</v>
      </c>
      <c r="R45" s="4"/>
      <c r="S45" s="4"/>
      <c r="T45" s="4"/>
      <c r="U45" s="4"/>
      <c r="V45" s="4"/>
      <c r="W45" s="4"/>
      <c r="X45" s="4"/>
      <c r="Y45" s="4"/>
      <c r="Z45" s="4"/>
    </row>
    <row r="46" spans="1:28" ht="12.75" customHeight="1" x14ac:dyDescent="0.2">
      <c r="A46" s="114" t="s">
        <v>36</v>
      </c>
      <c r="B46" s="115"/>
      <c r="C46" s="115"/>
      <c r="D46" s="115"/>
      <c r="E46" s="115"/>
      <c r="F46" s="115"/>
      <c r="G46" s="90">
        <f>SUM(H46:S46)</f>
        <v>0</v>
      </c>
      <c r="H46" s="85">
        <f>COUNTIFS(starost,"&gt;="&amp;H44,starost,"&lt;="&amp;I44,spol,"M",skupina,tip_2_1)+COUNTIFS(starost,"&gt;="&amp;H44,starost,"&lt;="&amp;I44,spol,"M",skupina,tip_2_2)+COUNTIFS(starost,"&gt;="&amp;H44,starost,"&lt;="&amp;I44,spol,"M",skupina,tip_2_3)+COUNTIFS(starost,"&gt;="&amp;H44,starost,"&lt;="&amp;I44,spol,"M",skupina,tip_2_4)</f>
        <v>0</v>
      </c>
      <c r="I46" s="9">
        <f>COUNTIFS(starost,"&gt;="&amp;H44,starost,"&lt;="&amp;I44,spol,"Ž",skupina,tip_2_1)+COUNTIFS(starost,"&gt;="&amp;H44,starost,"&lt;="&amp;I44,spol,"Ž",skupina,tip_2_2)+COUNTIFS(starost,"&gt;="&amp;H44,starost,"&lt;="&amp;I44,spol,"Ž",skupina,tip_2_3)+COUNTIFS(starost,"&gt;="&amp;H44,starost,"&lt;="&amp;I44,spol,"Ž",skupina,tip_2_4)</f>
        <v>0</v>
      </c>
      <c r="J46" s="85">
        <f>COUNTIFS(starost,"&gt;="&amp;J44,starost,"&lt;="&amp;K44,spol,"M",skupina,tip_2_1)+COUNTIFS(starost,"&gt;="&amp;J44,starost,"&lt;="&amp;K44,spol,"M",skupina,tip_2_2)+COUNTIFS(starost,"&gt;="&amp;J44,starost,"&lt;="&amp;K44,spol,"M",skupina,tip_2_3)+COUNTIFS(starost,"&gt;="&amp;J44,starost,"&lt;="&amp;K44,spol,"M",skupina,tip_2_4)</f>
        <v>0</v>
      </c>
      <c r="K46" s="9">
        <f>COUNTIFS(starost,"&gt;="&amp;J44,starost,"&lt;="&amp;K44,spol,"Ž",skupina,tip_2_1)+COUNTIFS(starost,"&gt;="&amp;J44,starost,"&lt;="&amp;K44,spol,"Ž",skupina,tip_2_2)+COUNTIFS(starost,"&gt;="&amp;J44,starost,"&lt;="&amp;K44,spol,"Ž",skupina,tip_2_3)+COUNTIFS(starost,"&gt;="&amp;J44,starost,"&lt;="&amp;K44,spol,"Ž",skupina,tip_2_4)</f>
        <v>0</v>
      </c>
      <c r="L46" s="85">
        <f>COUNTIFS(starost,"&gt;="&amp;L44,starost,"&lt;="&amp;M44,spol,"M",skupina,tip_2_1)+COUNTIFS(starost,"&gt;="&amp;L44,starost,"&lt;="&amp;M44,spol,"M",skupina,tip_2_2)+COUNTIFS(starost,"&gt;="&amp;L44,starost,"&lt;="&amp;M44,spol,"M",skupina,tip_2_3)+COUNTIFS(starost,"&gt;="&amp;L44,starost,"&lt;="&amp;M44,spol,"M",skupina,tip_2_4)</f>
        <v>0</v>
      </c>
      <c r="M46" s="9">
        <f>COUNTIFS(starost,"&gt;="&amp;L44,starost,"&lt;="&amp;M44,spol,"Ž",skupina,tip_2_1)+COUNTIFS(starost,"&gt;="&amp;L44,starost,"&lt;="&amp;M44,spol,"Ž",skupina,tip_2_2)+COUNTIFS(starost,"&gt;="&amp;L44,starost,"&lt;="&amp;M44,spol,"Ž",skupina,tip_2_3)+COUNTIFS(starost,"&gt;="&amp;L44,starost,"&lt;="&amp;M44,spol,"Ž",skupina,tip_2_4)</f>
        <v>0</v>
      </c>
      <c r="N46" s="85">
        <f>COUNTIFS(starost,"&gt;="&amp;N44,starost,"&lt;="&amp;O44,spol,"M",skupina,tip_2_1)+COUNTIFS(starost,"&gt;="&amp;N44,starost,"&lt;="&amp;O44,spol,"M",skupina,tip_2_2)+COUNTIFS(starost,"&gt;="&amp;N44,starost,"&lt;="&amp;O44,spol,"M",skupina,tip_2_3)+COUNTIFS(starost,"&gt;="&amp;N44,starost,"&lt;="&amp;O44,spol,"M",skupina,tip_2_4)</f>
        <v>0</v>
      </c>
      <c r="O46" s="9">
        <f>COUNTIFS(starost,"&gt;="&amp;N44,starost,"&lt;="&amp;O44,spol,"Ž",skupina,tip_2_1)+COUNTIFS(starost,"&gt;="&amp;N44,starost,"&lt;="&amp;O44,spol,"Ž",skupina,tip_2_2)+COUNTIFS(starost,"&gt;="&amp;N44,starost,"&lt;="&amp;O44,spol,"Ž",skupina,tip_2_3)+COUNTIFS(starost,"&gt;="&amp;N44,starost,"&lt;="&amp;O44,spol,"Ž",skupina,tip_2_4)</f>
        <v>0</v>
      </c>
      <c r="P46" s="85">
        <f>COUNTIFS(starost,"&gt;="&amp;P44,starost,"&lt;="&amp;Q44,spol,"M",skupina,tip_2_1)+COUNTIFS(starost,"&gt;="&amp;P44,starost,"&lt;="&amp;Q44,spol,"M",skupina,tip_2_2)+COUNTIFS(starost,"&gt;="&amp;P44,starost,"&lt;="&amp;Q44,spol,"M",skupina,tip_2_3)+COUNTIFS(starost,"&gt;="&amp;P44,starost,"&lt;="&amp;Q44,spol,"M",skupina,tip_2_4)</f>
        <v>0</v>
      </c>
      <c r="Q46" s="9">
        <f>COUNTIFS(starost,"&gt;="&amp;P44,starost,"&lt;="&amp;Q44,spol,"Ž",skupina,tip_2_1)+COUNTIFS(starost,"&gt;="&amp;P44,starost,"&lt;="&amp;Q44,spol,"Ž",skupina,tip_2_2)+COUNTIFS(starost,"&gt;="&amp;P44,starost,"&lt;="&amp;Q44,spol,"Ž",skupina,tip_2_3)+COUNTIFS(starost,"&gt;="&amp;P44,starost,"&lt;="&amp;Q44,spol,"Ž",skupina,tip_2_4)</f>
        <v>0</v>
      </c>
      <c r="R46" s="4"/>
      <c r="S46" s="4"/>
      <c r="T46" s="4"/>
      <c r="U46" s="4"/>
      <c r="V46" s="4"/>
      <c r="W46" s="4"/>
      <c r="X46" s="4"/>
      <c r="Y46" s="4"/>
      <c r="Z46" s="4"/>
    </row>
    <row r="47" spans="1:28" ht="12.75" customHeight="1" x14ac:dyDescent="0.2">
      <c r="A47" s="114" t="s">
        <v>37</v>
      </c>
      <c r="B47" s="115"/>
      <c r="C47" s="115"/>
      <c r="D47" s="115"/>
      <c r="E47" s="115"/>
      <c r="F47" s="115"/>
      <c r="G47" s="90">
        <f t="shared" ref="G47:G49" si="1">SUM(H47:S47)</f>
        <v>0</v>
      </c>
      <c r="H47" s="9">
        <f>COUNTIFS(starost,"&gt;="&amp;H44,starost,"&lt;="&amp;I44,spol,"M",skupina,tip_1)</f>
        <v>0</v>
      </c>
      <c r="I47" s="9">
        <f>COUNTIFS(starost,"&gt;="&amp;H44,starost,"&lt;="&amp;I44,spol,"Ž",skupina,tip_1)</f>
        <v>0</v>
      </c>
      <c r="J47" s="9">
        <f>COUNTIFS(starost,"&gt;="&amp;J44,starost,"&lt;="&amp;K44,spol,"M",skupina,tip_1)</f>
        <v>0</v>
      </c>
      <c r="K47" s="9">
        <f>COUNTIFS(starost,"&gt;="&amp;J44,starost,"&lt;="&amp;K44,spol,"Ž",skupina,tip_1)</f>
        <v>0</v>
      </c>
      <c r="L47" s="9">
        <f>COUNTIFS(starost,"&gt;="&amp;L44,starost,"&lt;="&amp;M44,spol,"M",skupina,tip_1)</f>
        <v>0</v>
      </c>
      <c r="M47" s="9">
        <f>COUNTIFS(starost,"&gt;="&amp;L44,starost,"&lt;="&amp;M44,spol,"Ž",skupina,tip_1)</f>
        <v>0</v>
      </c>
      <c r="N47" s="9">
        <f>COUNTIFS(starost,"&gt;="&amp;N44,starost,"&lt;="&amp;O44,spol,"M",skupina,tip_1)</f>
        <v>0</v>
      </c>
      <c r="O47" s="9">
        <f>COUNTIFS(starost,"&gt;="&amp;N44,starost,"&lt;="&amp;O44,spol,"Ž",skupina,tip_1)</f>
        <v>0</v>
      </c>
      <c r="P47" s="9">
        <f>COUNTIFS(starost,"&gt;="&amp;P44,starost,"&lt;="&amp;Q44,spol,"M",skupina,tip_1)</f>
        <v>0</v>
      </c>
      <c r="Q47" s="9">
        <f>COUNTIFS(starost,"&gt;="&amp;P44,starost,"&lt;="&amp;Q44,spol,"Ž",skupina,tip_1)</f>
        <v>0</v>
      </c>
      <c r="R47" s="4"/>
      <c r="S47" s="4"/>
      <c r="T47" s="4"/>
      <c r="U47" s="4"/>
      <c r="V47" s="4"/>
      <c r="W47" s="4"/>
      <c r="X47" s="4"/>
      <c r="Y47" s="4"/>
      <c r="Z47" s="4"/>
    </row>
    <row r="48" spans="1:28" ht="12.75" customHeight="1" x14ac:dyDescent="0.2">
      <c r="A48" s="114" t="s">
        <v>38</v>
      </c>
      <c r="B48" s="115"/>
      <c r="C48" s="115"/>
      <c r="D48" s="115"/>
      <c r="E48" s="115"/>
      <c r="F48" s="115"/>
      <c r="G48" s="90">
        <f t="shared" si="1"/>
        <v>0</v>
      </c>
      <c r="H48" s="9">
        <f>COUNTIFS(starost,"&gt;="&amp;H44,starost,"&lt;="&amp;I44,spol,"M",skupina,tip_3)</f>
        <v>0</v>
      </c>
      <c r="I48" s="9">
        <f>COUNTIFS(starost,"&gt;="&amp;H44,starost,"&lt;="&amp;I44,spol,"Ž",skupina,tip_3)</f>
        <v>0</v>
      </c>
      <c r="J48" s="9">
        <f>COUNTIFS(starost,"&gt;="&amp;J44,starost,"&lt;="&amp;K44,spol,"M",skupina,tip_3)</f>
        <v>0</v>
      </c>
      <c r="K48" s="9">
        <f>COUNTIFS(starost,"&gt;="&amp;J44,starost,"&lt;="&amp;K44,spol,"Ž",skupina,tip_3)</f>
        <v>0</v>
      </c>
      <c r="L48" s="9">
        <f>COUNTIFS(starost,"&gt;="&amp;L44,starost,"&lt;="&amp;M44,spol,"M",skupina,tip_3)</f>
        <v>0</v>
      </c>
      <c r="M48" s="9">
        <f>COUNTIFS(starost,"&gt;="&amp;L44,starost,"&lt;="&amp;M44,spol,"Ž",skupina,tip_3)</f>
        <v>0</v>
      </c>
      <c r="N48" s="9">
        <f>COUNTIFS(starost,"&gt;="&amp;N44,starost,"&lt;="&amp;O44,spol,"M",skupina,tip_3)</f>
        <v>0</v>
      </c>
      <c r="O48" s="9">
        <f>COUNTIFS(starost,"&gt;="&amp;N44,starost,"&lt;="&amp;O44,spol,"Ž",skupina,tip_3)</f>
        <v>0</v>
      </c>
      <c r="P48" s="9">
        <f>COUNTIFS(starost,"&gt;="&amp;P44,starost,"&lt;="&amp;Q44,spol,"M",skupina,tip_3)</f>
        <v>0</v>
      </c>
      <c r="Q48" s="9">
        <f>COUNTIFS(starost,"&gt;="&amp;P44,starost,"&lt;="&amp;Q44,spol,"Ž",skupina,tip_3)</f>
        <v>0</v>
      </c>
      <c r="R48" s="4"/>
      <c r="S48" s="4"/>
      <c r="T48" s="4"/>
      <c r="U48" s="4"/>
      <c r="V48" s="4"/>
      <c r="W48" s="4"/>
      <c r="X48" s="4"/>
      <c r="Y48" s="4"/>
      <c r="Z48" s="4"/>
    </row>
    <row r="49" spans="1:26" ht="12.75" customHeight="1" x14ac:dyDescent="0.2">
      <c r="A49" s="116" t="s">
        <v>23</v>
      </c>
      <c r="B49" s="117"/>
      <c r="C49" s="117"/>
      <c r="D49" s="117"/>
      <c r="E49" s="117"/>
      <c r="F49" s="117"/>
      <c r="G49" s="90">
        <f t="shared" si="1"/>
        <v>0</v>
      </c>
      <c r="H49" s="113" t="str">
        <f>IF(SUM(H46:I48)=0,"",SUM(H46:I48))</f>
        <v/>
      </c>
      <c r="I49" s="95"/>
      <c r="J49" s="113" t="str">
        <f>IF(SUM(J46:K48)=0,"",SUM(J46:K48))</f>
        <v/>
      </c>
      <c r="K49" s="95"/>
      <c r="L49" s="113" t="str">
        <f>IF(SUM(L46:M48)=0,"",SUM(L46:M48))</f>
        <v/>
      </c>
      <c r="M49" s="95"/>
      <c r="N49" s="113" t="str">
        <f>IF(SUM(N46:O48)=0,"",SUM(N46:O48))</f>
        <v/>
      </c>
      <c r="O49" s="95"/>
      <c r="P49" s="113" t="str">
        <f>IF(SUM(P46:Q48)=0,"",SUM(P46:Q48))</f>
        <v/>
      </c>
      <c r="Q49" s="95"/>
      <c r="R49" s="4"/>
      <c r="S49" s="4"/>
      <c r="T49" s="4"/>
      <c r="U49" s="4"/>
      <c r="V49" s="4"/>
      <c r="W49" s="4"/>
      <c r="X49" s="4"/>
      <c r="Y49" s="4"/>
      <c r="Z49" s="4"/>
    </row>
    <row r="50" spans="1:26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75" customHeight="1" x14ac:dyDescent="0.2">
      <c r="A51" s="11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75" customHeight="1" x14ac:dyDescent="0.2">
      <c r="A52" s="118" t="s">
        <v>44</v>
      </c>
      <c r="B52" s="119"/>
      <c r="C52" s="119"/>
      <c r="D52" s="119"/>
      <c r="E52" s="120"/>
      <c r="F52" s="123" t="s">
        <v>45</v>
      </c>
      <c r="G52" s="119"/>
      <c r="H52" s="120"/>
      <c r="I52" s="124" t="s">
        <v>46</v>
      </c>
      <c r="J52" s="119"/>
      <c r="K52" s="120"/>
      <c r="L52" s="123" t="s">
        <v>23</v>
      </c>
      <c r="M52" s="119"/>
      <c r="N52" s="120"/>
      <c r="O52" s="4"/>
      <c r="P52" s="4"/>
      <c r="Q52" s="4"/>
      <c r="R52" s="4"/>
      <c r="S52" s="4"/>
      <c r="T52" s="4"/>
      <c r="U52" s="5" t="s">
        <v>47</v>
      </c>
      <c r="V52" s="4"/>
      <c r="W52" s="4"/>
      <c r="X52" s="4"/>
      <c r="Y52" s="4"/>
      <c r="Z52" s="4"/>
    </row>
    <row r="53" spans="1:26" ht="12.75" customHeight="1" x14ac:dyDescent="0.2">
      <c r="A53" s="121"/>
      <c r="B53" s="101"/>
      <c r="C53" s="101"/>
      <c r="D53" s="101"/>
      <c r="E53" s="122"/>
      <c r="F53" s="121"/>
      <c r="G53" s="101"/>
      <c r="H53" s="122"/>
      <c r="I53" s="121"/>
      <c r="J53" s="101"/>
      <c r="K53" s="122"/>
      <c r="L53" s="121"/>
      <c r="M53" s="101"/>
      <c r="N53" s="122"/>
      <c r="O53" s="4"/>
      <c r="P53" s="4"/>
      <c r="Q53" s="4"/>
      <c r="R53" s="4"/>
      <c r="S53" s="4"/>
      <c r="T53" s="4"/>
      <c r="U53" s="4" t="s">
        <v>48</v>
      </c>
      <c r="V53" s="4"/>
      <c r="W53" s="4"/>
      <c r="X53" s="4"/>
      <c r="Y53" s="4"/>
      <c r="Z53" s="4"/>
    </row>
    <row r="54" spans="1:26" ht="12.75" customHeight="1" x14ac:dyDescent="0.2">
      <c r="A54" s="96" t="s">
        <v>49</v>
      </c>
      <c r="B54" s="94"/>
      <c r="C54" s="94"/>
      <c r="D54" s="94"/>
      <c r="E54" s="95"/>
      <c r="F54" s="125" t="str">
        <f>IF(COUNTIF(clanarina,I54)=0,"",COUNTIF(clanarina,I54))</f>
        <v/>
      </c>
      <c r="G54" s="94"/>
      <c r="H54" s="95"/>
      <c r="I54" s="126"/>
      <c r="J54" s="94"/>
      <c r="K54" s="95"/>
      <c r="L54" s="125" t="str">
        <f t="shared" ref="L54:L58" si="2">IF(F54="","",F54*I54)</f>
        <v/>
      </c>
      <c r="M54" s="94"/>
      <c r="N54" s="95"/>
      <c r="O54" s="4"/>
      <c r="P54" s="4"/>
      <c r="Q54" s="4"/>
      <c r="R54" s="4"/>
      <c r="S54" s="4"/>
      <c r="T54" s="4"/>
      <c r="U54" s="4" t="s">
        <v>50</v>
      </c>
      <c r="V54" s="4"/>
      <c r="W54" s="4"/>
      <c r="X54" s="4"/>
      <c r="Y54" s="4"/>
      <c r="Z54" s="4"/>
    </row>
    <row r="55" spans="1:26" ht="12.75" customHeight="1" x14ac:dyDescent="0.2">
      <c r="A55" s="96" t="s">
        <v>51</v>
      </c>
      <c r="B55" s="94"/>
      <c r="C55" s="94"/>
      <c r="D55" s="94"/>
      <c r="E55" s="95"/>
      <c r="F55" s="125" t="str">
        <f>IF(COUNTIF(clanarina,I55)=0,"",COUNTIF(clanarina,I55))</f>
        <v/>
      </c>
      <c r="G55" s="94"/>
      <c r="H55" s="95"/>
      <c r="I55" s="126"/>
      <c r="J55" s="94"/>
      <c r="K55" s="95"/>
      <c r="L55" s="125" t="str">
        <f t="shared" si="2"/>
        <v/>
      </c>
      <c r="M55" s="94"/>
      <c r="N55" s="95"/>
      <c r="O55" s="4"/>
      <c r="P55" s="4"/>
      <c r="Q55" s="4"/>
      <c r="R55" s="4"/>
      <c r="S55" s="4"/>
      <c r="T55" s="4"/>
      <c r="U55" s="4" t="s">
        <v>52</v>
      </c>
      <c r="V55" s="4"/>
      <c r="W55" s="4"/>
      <c r="X55" s="4"/>
      <c r="Y55" s="4"/>
      <c r="Z55" s="4"/>
    </row>
    <row r="56" spans="1:26" ht="12.75" customHeight="1" x14ac:dyDescent="0.2">
      <c r="A56" s="96" t="s">
        <v>53</v>
      </c>
      <c r="B56" s="94"/>
      <c r="C56" s="94"/>
      <c r="D56" s="94"/>
      <c r="E56" s="95"/>
      <c r="F56" s="125" t="str">
        <f>IF(COUNTIF(clanarina,I56)=0,"",COUNTIF(clanarina,I56))</f>
        <v/>
      </c>
      <c r="G56" s="94"/>
      <c r="H56" s="95"/>
      <c r="I56" s="126"/>
      <c r="J56" s="94"/>
      <c r="K56" s="95"/>
      <c r="L56" s="125" t="str">
        <f t="shared" si="2"/>
        <v/>
      </c>
      <c r="M56" s="94"/>
      <c r="N56" s="95"/>
      <c r="O56" s="4"/>
      <c r="P56" s="4"/>
      <c r="Q56" s="4"/>
      <c r="R56" s="4"/>
      <c r="S56" s="4"/>
      <c r="T56" s="4"/>
      <c r="U56" s="5" t="s">
        <v>54</v>
      </c>
      <c r="V56" s="4"/>
      <c r="W56" s="4"/>
      <c r="X56" s="4"/>
      <c r="Y56" s="4"/>
      <c r="Z56" s="4"/>
    </row>
    <row r="57" spans="1:26" ht="12.75" customHeight="1" x14ac:dyDescent="0.2">
      <c r="A57" s="96" t="s">
        <v>55</v>
      </c>
      <c r="B57" s="94"/>
      <c r="C57" s="94"/>
      <c r="D57" s="94"/>
      <c r="E57" s="95"/>
      <c r="F57" s="125" t="str">
        <f>IF(COUNTIF(clanarina,I57)=0,"",COUNTIF(clanarina,I57))</f>
        <v/>
      </c>
      <c r="G57" s="94"/>
      <c r="H57" s="95"/>
      <c r="I57" s="126"/>
      <c r="J57" s="94"/>
      <c r="K57" s="95"/>
      <c r="L57" s="125" t="str">
        <f t="shared" si="2"/>
        <v/>
      </c>
      <c r="M57" s="94"/>
      <c r="N57" s="95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75" customHeight="1" x14ac:dyDescent="0.2">
      <c r="A58" s="96"/>
      <c r="B58" s="94"/>
      <c r="C58" s="94"/>
      <c r="D58" s="94"/>
      <c r="E58" s="95"/>
      <c r="F58" s="125" t="str">
        <f>IF(COUNTIF(clanarina,I58)=0,"",COUNTIF(clanarina,I58))</f>
        <v/>
      </c>
      <c r="G58" s="94"/>
      <c r="H58" s="95"/>
      <c r="I58" s="126"/>
      <c r="J58" s="94"/>
      <c r="K58" s="95"/>
      <c r="L58" s="125" t="str">
        <f t="shared" si="2"/>
        <v/>
      </c>
      <c r="M58" s="94"/>
      <c r="N58" s="95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">
      <c r="A59" s="127" t="s">
        <v>56</v>
      </c>
      <c r="B59" s="94"/>
      <c r="C59" s="94"/>
      <c r="D59" s="94"/>
      <c r="E59" s="95"/>
      <c r="F59" s="113">
        <f>SUM(F54:H58)</f>
        <v>0</v>
      </c>
      <c r="G59" s="94"/>
      <c r="H59" s="95"/>
      <c r="I59" s="127"/>
      <c r="J59" s="94"/>
      <c r="K59" s="95"/>
      <c r="L59" s="113">
        <f>SUM(L54:N58)</f>
        <v>0</v>
      </c>
      <c r="M59" s="94"/>
      <c r="N59" s="95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">
      <c r="A61" s="12" t="s">
        <v>57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">
      <c r="A62" s="4"/>
      <c r="B62" s="13" t="s">
        <v>12</v>
      </c>
      <c r="C62" s="4" t="s">
        <v>58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">
      <c r="A63" s="4"/>
      <c r="B63" s="13" t="s">
        <v>12</v>
      </c>
      <c r="C63" s="4" t="s">
        <v>279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">
      <c r="A64" s="4"/>
      <c r="B64" s="13" t="s">
        <v>12</v>
      </c>
      <c r="C64" s="4" t="s">
        <v>280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">
      <c r="A65" s="4"/>
      <c r="B65" s="13" t="s">
        <v>12</v>
      </c>
      <c r="C65" s="4" t="s">
        <v>281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">
      <c r="A66" s="4"/>
      <c r="B66" s="13" t="s">
        <v>12</v>
      </c>
      <c r="C66" s="4" t="s">
        <v>59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">
      <c r="A68" s="3" t="s">
        <v>61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">
      <c r="A69" s="14"/>
      <c r="B69" s="13" t="s">
        <v>12</v>
      </c>
      <c r="C69" s="4" t="s">
        <v>62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">
      <c r="A70" s="14"/>
      <c r="B70" s="13" t="s">
        <v>12</v>
      </c>
      <c r="C70" s="4" t="s">
        <v>63</v>
      </c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">
      <c r="A71" s="14"/>
      <c r="B71" s="13" t="s">
        <v>12</v>
      </c>
      <c r="C71" s="4" t="s">
        <v>64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">
      <c r="A72" s="14"/>
      <c r="B72" s="13" t="s">
        <v>12</v>
      </c>
      <c r="C72" s="4" t="s">
        <v>65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">
      <c r="A73" s="14"/>
      <c r="B73" s="13" t="s">
        <v>12</v>
      </c>
      <c r="C73" s="4" t="s">
        <v>66</v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">
      <c r="A74" s="14"/>
      <c r="B74" s="13" t="s">
        <v>12</v>
      </c>
      <c r="C74" s="4" t="s">
        <v>67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">
      <c r="A75" s="14"/>
      <c r="B75" s="13" t="s">
        <v>12</v>
      </c>
      <c r="C75" s="4" t="s">
        <v>283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">
      <c r="A76" s="14"/>
      <c r="B76" s="13" t="s">
        <v>12</v>
      </c>
      <c r="C76" s="4" t="s">
        <v>282</v>
      </c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">
      <c r="A78" s="3" t="s">
        <v>68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">
      <c r="A79" s="4"/>
      <c r="B79" s="13" t="s">
        <v>12</v>
      </c>
      <c r="C79" s="4" t="s">
        <v>69</v>
      </c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">
      <c r="A82" s="93" t="s">
        <v>70</v>
      </c>
      <c r="B82" s="94"/>
      <c r="C82" s="94"/>
      <c r="D82" s="94"/>
      <c r="E82" s="95"/>
      <c r="F82" s="128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5"/>
      <c r="T82" s="4"/>
      <c r="U82" s="4"/>
      <c r="V82" s="4"/>
      <c r="W82" s="4"/>
      <c r="X82" s="4"/>
      <c r="Y82" s="4"/>
      <c r="Z82" s="4"/>
    </row>
    <row r="83" spans="1:26" ht="12.75" customHeight="1" x14ac:dyDescent="0.2">
      <c r="A83" s="93" t="s">
        <v>71</v>
      </c>
      <c r="B83" s="94"/>
      <c r="C83" s="94"/>
      <c r="D83" s="94"/>
      <c r="E83" s="95"/>
      <c r="F83" s="96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5"/>
      <c r="T83" s="4"/>
      <c r="U83" s="4"/>
      <c r="V83" s="4"/>
      <c r="W83" s="4"/>
      <c r="X83" s="4"/>
      <c r="Y83" s="4"/>
      <c r="Z83" s="4"/>
    </row>
    <row r="84" spans="1:26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">
      <c r="A87" s="4"/>
      <c r="B87" s="4"/>
      <c r="C87" s="97" t="s">
        <v>72</v>
      </c>
      <c r="D87" s="98"/>
      <c r="E87" s="98"/>
      <c r="F87" s="98"/>
      <c r="G87" s="4"/>
      <c r="H87" s="4"/>
      <c r="I87" s="4"/>
      <c r="J87" s="4"/>
      <c r="K87" s="4"/>
      <c r="L87" s="4"/>
      <c r="M87" s="97" t="s">
        <v>73</v>
      </c>
      <c r="N87" s="98"/>
      <c r="O87" s="98"/>
      <c r="P87" s="98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">
      <c r="A88" s="4"/>
      <c r="B88" s="4"/>
      <c r="C88" s="99"/>
      <c r="D88" s="98"/>
      <c r="E88" s="98"/>
      <c r="F88" s="98"/>
      <c r="G88" s="4"/>
      <c r="H88" s="4"/>
      <c r="I88" s="4"/>
      <c r="J88" s="4"/>
      <c r="K88" s="4"/>
      <c r="L88" s="4"/>
      <c r="M88" s="99"/>
      <c r="N88" s="98"/>
      <c r="O88" s="98"/>
      <c r="P88" s="98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">
      <c r="A89" s="4"/>
      <c r="B89" s="4"/>
      <c r="C89" s="100"/>
      <c r="D89" s="101"/>
      <c r="E89" s="101"/>
      <c r="F89" s="101"/>
      <c r="G89" s="4"/>
      <c r="H89" s="4"/>
      <c r="I89" s="4"/>
      <c r="J89" s="4"/>
      <c r="K89" s="4"/>
      <c r="L89" s="4"/>
      <c r="M89" s="98"/>
      <c r="N89" s="98"/>
      <c r="O89" s="98"/>
      <c r="P89" s="98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98"/>
      <c r="N90" s="98"/>
      <c r="O90" s="98"/>
      <c r="P90" s="98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98"/>
      <c r="N91" s="98"/>
      <c r="O91" s="98"/>
      <c r="P91" s="98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98"/>
      <c r="N92" s="98"/>
      <c r="O92" s="98"/>
      <c r="P92" s="98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98"/>
      <c r="N93" s="98"/>
      <c r="O93" s="98"/>
      <c r="P93" s="98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98"/>
      <c r="N94" s="98"/>
      <c r="O94" s="98"/>
      <c r="P94" s="98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102" t="s">
        <v>74</v>
      </c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4"/>
      <c r="U95" s="4"/>
      <c r="V95" s="4"/>
      <c r="W95" s="4"/>
      <c r="X95" s="4"/>
      <c r="Y95" s="4"/>
      <c r="Z95" s="4"/>
    </row>
    <row r="96" spans="1:26" ht="12.75" customHeight="1" x14ac:dyDescent="0.2">
      <c r="A96" s="103"/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4"/>
      <c r="U96" s="4"/>
      <c r="V96" s="4"/>
      <c r="W96" s="4"/>
      <c r="X96" s="4"/>
      <c r="Y96" s="4"/>
      <c r="Z96" s="4"/>
    </row>
    <row r="97" spans="1:26" ht="12.75" customHeight="1" x14ac:dyDescent="0.2">
      <c r="A97" s="105" t="s">
        <v>75</v>
      </c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4"/>
      <c r="U97" s="4"/>
      <c r="V97" s="4"/>
      <c r="W97" s="4"/>
      <c r="X97" s="4"/>
      <c r="Y97" s="4"/>
      <c r="Z97" s="4"/>
    </row>
    <row r="98" spans="1:26" ht="12.75" customHeight="1" x14ac:dyDescent="0.2">
      <c r="A98" s="103"/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4"/>
      <c r="U98" s="4"/>
      <c r="V98" s="4"/>
      <c r="W98" s="4"/>
      <c r="X98" s="4"/>
      <c r="Y98" s="4"/>
      <c r="Z98" s="4"/>
    </row>
    <row r="99" spans="1:26" ht="12.75" customHeight="1" x14ac:dyDescent="0.2">
      <c r="A99" s="15"/>
      <c r="B99" s="106"/>
      <c r="C99" s="95"/>
      <c r="D99" s="107" t="s">
        <v>76</v>
      </c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4"/>
      <c r="U99" s="4"/>
      <c r="V99" s="4"/>
      <c r="W99" s="4"/>
      <c r="X99" s="4"/>
      <c r="Y99" s="4"/>
      <c r="Z99" s="4"/>
    </row>
    <row r="100" spans="1:26" ht="12.75" customHeight="1" x14ac:dyDescent="0.2">
      <c r="A100" s="15"/>
      <c r="B100" s="108"/>
      <c r="C100" s="95"/>
      <c r="D100" s="107" t="s">
        <v>77</v>
      </c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4"/>
      <c r="U100" s="4"/>
      <c r="V100" s="4"/>
      <c r="W100" s="4"/>
      <c r="X100" s="4"/>
      <c r="Y100" s="4"/>
      <c r="Z100" s="4"/>
    </row>
    <row r="101" spans="1:26" ht="12.75" customHeight="1" x14ac:dyDescent="0.2">
      <c r="A101" s="103"/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4"/>
      <c r="U101" s="4"/>
      <c r="V101" s="4"/>
      <c r="W101" s="4"/>
      <c r="X101" s="4"/>
      <c r="Y101" s="4"/>
      <c r="Z101" s="4"/>
    </row>
    <row r="102" spans="1:26" ht="12.75" customHeight="1" x14ac:dyDescent="0.2">
      <c r="A102" s="105" t="s">
        <v>78</v>
      </c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4"/>
      <c r="U102" s="4"/>
      <c r="V102" s="4"/>
      <c r="W102" s="4"/>
      <c r="X102" s="4"/>
      <c r="Y102" s="4"/>
      <c r="Z102" s="4"/>
    </row>
    <row r="103" spans="1:26" ht="12.75" customHeight="1" x14ac:dyDescent="0.2">
      <c r="A103" s="104" t="s">
        <v>79</v>
      </c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4"/>
      <c r="U103" s="4"/>
      <c r="V103" s="4"/>
      <c r="W103" s="4"/>
      <c r="X103" s="4"/>
      <c r="Y103" s="4"/>
      <c r="Z103" s="4"/>
    </row>
    <row r="104" spans="1:26" ht="12.75" customHeight="1" x14ac:dyDescent="0.2">
      <c r="A104" s="104" t="s">
        <v>80</v>
      </c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4"/>
      <c r="U104" s="4"/>
      <c r="V104" s="4"/>
      <c r="W104" s="4"/>
      <c r="X104" s="4"/>
      <c r="Y104" s="4"/>
      <c r="Z104" s="4"/>
    </row>
    <row r="105" spans="1:26" ht="12.75" customHeight="1" x14ac:dyDescent="0.2">
      <c r="A105" s="105" t="s">
        <v>81</v>
      </c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4"/>
      <c r="U105" s="4"/>
      <c r="V105" s="4"/>
      <c r="W105" s="4"/>
      <c r="X105" s="4"/>
      <c r="Y105" s="4"/>
      <c r="Z105" s="4"/>
    </row>
    <row r="106" spans="1:26" ht="12.75" customHeight="1" x14ac:dyDescent="0.2">
      <c r="A106" s="104" t="s">
        <v>82</v>
      </c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4"/>
      <c r="U106" s="4"/>
      <c r="V106" s="4"/>
      <c r="W106" s="4"/>
      <c r="X106" s="4"/>
      <c r="Y106" s="4"/>
      <c r="Z106" s="4"/>
    </row>
    <row r="107" spans="1:26" ht="12.75" customHeight="1" x14ac:dyDescent="0.2">
      <c r="A107" s="104" t="s">
        <v>83</v>
      </c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4"/>
      <c r="U107" s="4"/>
      <c r="V107" s="4"/>
      <c r="W107" s="4"/>
      <c r="X107" s="4"/>
      <c r="Y107" s="4"/>
      <c r="Z107" s="4"/>
    </row>
    <row r="108" spans="1:26" ht="12.75" customHeight="1" x14ac:dyDescent="0.2">
      <c r="A108" s="105" t="s">
        <v>84</v>
      </c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4"/>
      <c r="U108" s="4"/>
      <c r="V108" s="4"/>
      <c r="W108" s="4"/>
      <c r="X108" s="4"/>
      <c r="Y108" s="4"/>
      <c r="Z108" s="4"/>
    </row>
    <row r="109" spans="1:26" ht="12.75" customHeight="1" x14ac:dyDescent="0.2">
      <c r="A109" s="104" t="s">
        <v>85</v>
      </c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4"/>
      <c r="U109" s="4"/>
      <c r="V109" s="4"/>
      <c r="W109" s="4"/>
      <c r="X109" s="4"/>
      <c r="Y109" s="4"/>
      <c r="Z109" s="4"/>
    </row>
    <row r="110" spans="1:26" ht="12.75" customHeight="1" x14ac:dyDescent="0.2">
      <c r="A110" s="105" t="s">
        <v>86</v>
      </c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4"/>
      <c r="U110" s="4"/>
      <c r="V110" s="4"/>
      <c r="W110" s="4"/>
      <c r="X110" s="4"/>
      <c r="Y110" s="4"/>
      <c r="Z110" s="4"/>
    </row>
    <row r="111" spans="1:26" ht="12.75" customHeight="1" x14ac:dyDescent="0.2">
      <c r="A111" s="104" t="s">
        <v>87</v>
      </c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4"/>
      <c r="U111" s="4"/>
      <c r="V111" s="4"/>
      <c r="W111" s="4"/>
      <c r="X111" s="4"/>
      <c r="Y111" s="4"/>
      <c r="Z111" s="4"/>
    </row>
    <row r="112" spans="1:26" ht="13.5" customHeight="1" x14ac:dyDescent="0.2">
      <c r="A112" s="105" t="s">
        <v>88</v>
      </c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4"/>
      <c r="U112" s="4"/>
      <c r="V112" s="4"/>
      <c r="W112" s="4"/>
      <c r="X112" s="4"/>
      <c r="Y112" s="4"/>
      <c r="Z112" s="4"/>
    </row>
    <row r="113" spans="1:26" ht="12.75" customHeight="1" x14ac:dyDescent="0.2">
      <c r="A113" s="104" t="s">
        <v>89</v>
      </c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4"/>
      <c r="U113" s="4"/>
      <c r="V113" s="4"/>
      <c r="W113" s="4"/>
      <c r="X113" s="4"/>
      <c r="Y113" s="4"/>
      <c r="Z113" s="4"/>
    </row>
    <row r="114" spans="1:26" ht="39" customHeight="1" x14ac:dyDescent="0.2">
      <c r="A114" s="104" t="s">
        <v>90</v>
      </c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4"/>
      <c r="U114" s="4"/>
      <c r="V114" s="4"/>
      <c r="W114" s="4"/>
      <c r="X114" s="4"/>
      <c r="Y114" s="4"/>
      <c r="Z114" s="4"/>
    </row>
    <row r="115" spans="1:26" ht="12.75" customHeight="1" x14ac:dyDescent="0.2">
      <c r="A115" s="112" t="s">
        <v>91</v>
      </c>
      <c r="B115" s="98"/>
      <c r="C115" s="98"/>
      <c r="D115" s="98"/>
      <c r="E115" s="98"/>
      <c r="F115" s="98"/>
      <c r="G115" s="112" t="s">
        <v>92</v>
      </c>
      <c r="H115" s="98"/>
      <c r="I115" s="98"/>
      <c r="J115" s="98"/>
      <c r="K115" s="98"/>
      <c r="L115" s="98"/>
      <c r="M115" s="112"/>
      <c r="N115" s="98"/>
      <c r="O115" s="98"/>
      <c r="P115" s="98"/>
      <c r="Q115" s="98"/>
      <c r="R115" s="98"/>
      <c r="S115" s="98"/>
      <c r="T115" s="4"/>
      <c r="U115" s="4"/>
      <c r="V115" s="4"/>
      <c r="W115" s="4"/>
      <c r="X115" s="4"/>
      <c r="Y115" s="4"/>
      <c r="Z115" s="4"/>
    </row>
    <row r="116" spans="1:26" ht="12.75" customHeight="1" x14ac:dyDescent="0.2">
      <c r="A116" s="104" t="s">
        <v>93</v>
      </c>
      <c r="B116" s="98"/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4"/>
      <c r="U116" s="4"/>
      <c r="V116" s="4"/>
      <c r="W116" s="4"/>
      <c r="X116" s="4"/>
      <c r="Y116" s="4"/>
      <c r="Z116" s="4"/>
    </row>
    <row r="117" spans="1:26" ht="12.75" customHeight="1" x14ac:dyDescent="0.2">
      <c r="A117" s="104" t="s">
        <v>94</v>
      </c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4"/>
      <c r="U117" s="4"/>
      <c r="V117" s="4"/>
      <c r="W117" s="4"/>
      <c r="X117" s="4"/>
      <c r="Y117" s="4"/>
      <c r="Z117" s="4"/>
    </row>
    <row r="118" spans="1:26" ht="12.75" customHeight="1" x14ac:dyDescent="0.2">
      <c r="A118" s="104" t="s">
        <v>95</v>
      </c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4"/>
      <c r="U118" s="4"/>
      <c r="V118" s="4"/>
      <c r="W118" s="4"/>
      <c r="X118" s="4"/>
      <c r="Y118" s="4"/>
      <c r="Z118" s="4"/>
    </row>
    <row r="119" spans="1:26" ht="25.5" customHeight="1" x14ac:dyDescent="0.2">
      <c r="A119" s="104" t="s">
        <v>96</v>
      </c>
      <c r="B119" s="98"/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4"/>
      <c r="U119" s="4"/>
      <c r="V119" s="4"/>
      <c r="W119" s="4"/>
      <c r="X119" s="4"/>
      <c r="Y119" s="4"/>
      <c r="Z119" s="4"/>
    </row>
    <row r="120" spans="1:26" ht="25.5" customHeight="1" x14ac:dyDescent="0.2">
      <c r="A120" s="104" t="s">
        <v>97</v>
      </c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4"/>
      <c r="U120" s="4"/>
      <c r="V120" s="4"/>
      <c r="W120" s="4"/>
      <c r="X120" s="4"/>
      <c r="Y120" s="4"/>
      <c r="Z120" s="4"/>
    </row>
    <row r="121" spans="1:26" ht="25.5" customHeight="1" x14ac:dyDescent="0.2">
      <c r="A121" s="104" t="s">
        <v>98</v>
      </c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4"/>
      <c r="U121" s="4"/>
      <c r="V121" s="4"/>
      <c r="W121" s="4"/>
      <c r="X121" s="4"/>
      <c r="Y121" s="4"/>
      <c r="Z121" s="4"/>
    </row>
    <row r="122" spans="1:26" ht="25.5" customHeight="1" x14ac:dyDescent="0.2">
      <c r="A122" s="104" t="s">
        <v>99</v>
      </c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4"/>
      <c r="U122" s="4"/>
      <c r="V122" s="4"/>
      <c r="W122" s="4"/>
      <c r="X122" s="4"/>
      <c r="Y122" s="4"/>
      <c r="Z122" s="4"/>
    </row>
    <row r="123" spans="1:26" ht="12.75" customHeight="1" x14ac:dyDescent="0.2">
      <c r="A123" s="103"/>
      <c r="B123" s="98"/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4"/>
      <c r="U123" s="4"/>
      <c r="V123" s="4"/>
      <c r="W123" s="4"/>
      <c r="X123" s="4"/>
      <c r="Y123" s="4"/>
      <c r="Z123" s="4"/>
    </row>
    <row r="124" spans="1:26" ht="27" customHeight="1" x14ac:dyDescent="0.2">
      <c r="A124" s="103" t="s">
        <v>100</v>
      </c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4"/>
      <c r="U124" s="4"/>
      <c r="V124" s="4"/>
      <c r="W124" s="4"/>
      <c r="X124" s="4"/>
      <c r="Y124" s="4"/>
      <c r="Z124" s="4"/>
    </row>
    <row r="125" spans="1:26" ht="12.75" customHeight="1" x14ac:dyDescent="0.2">
      <c r="A125" s="111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4"/>
      <c r="U125" s="4"/>
      <c r="V125" s="4"/>
      <c r="W125" s="4"/>
      <c r="X125" s="4"/>
      <c r="Y125" s="4"/>
      <c r="Z125" s="4"/>
    </row>
    <row r="126" spans="1:26" ht="12.75" customHeight="1" x14ac:dyDescent="0.2">
      <c r="A126" s="103" t="s">
        <v>101</v>
      </c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4"/>
      <c r="U126" s="4"/>
      <c r="V126" s="4"/>
      <c r="W126" s="4"/>
      <c r="X126" s="4"/>
      <c r="Y126" s="4"/>
      <c r="Z126" s="4"/>
    </row>
    <row r="127" spans="1:26" ht="12.75" customHeight="1" x14ac:dyDescent="0.2">
      <c r="A127" s="105"/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4"/>
      <c r="U127" s="4"/>
      <c r="V127" s="4"/>
      <c r="W127" s="4"/>
      <c r="X127" s="4"/>
      <c r="Y127" s="4"/>
      <c r="Z127" s="4"/>
    </row>
    <row r="128" spans="1:26" ht="12.75" customHeight="1" x14ac:dyDescent="0.2">
      <c r="A128" s="105" t="s">
        <v>102</v>
      </c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4"/>
      <c r="U128" s="4"/>
      <c r="V128" s="4"/>
      <c r="W128" s="4"/>
      <c r="X128" s="4"/>
      <c r="Y128" s="4"/>
      <c r="Z128" s="4"/>
    </row>
    <row r="129" spans="1:26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</sheetData>
  <mergeCells count="182">
    <mergeCell ref="A43:F43"/>
    <mergeCell ref="A44:F44"/>
    <mergeCell ref="H34:I34"/>
    <mergeCell ref="J34:K34"/>
    <mergeCell ref="L34:M34"/>
    <mergeCell ref="N34:O34"/>
    <mergeCell ref="R40:S40"/>
    <mergeCell ref="A37:F37"/>
    <mergeCell ref="A38:F38"/>
    <mergeCell ref="A39:F39"/>
    <mergeCell ref="A40:F40"/>
    <mergeCell ref="H40:I40"/>
    <mergeCell ref="P34:Q34"/>
    <mergeCell ref="R34:S34"/>
    <mergeCell ref="A34:F34"/>
    <mergeCell ref="A35:F35"/>
    <mergeCell ref="A36:F36"/>
    <mergeCell ref="H43:I43"/>
    <mergeCell ref="J43:K43"/>
    <mergeCell ref="L43:M43"/>
    <mergeCell ref="N43:O43"/>
    <mergeCell ref="P43:Q43"/>
    <mergeCell ref="J40:K40"/>
    <mergeCell ref="L40:M40"/>
    <mergeCell ref="N40:O40"/>
    <mergeCell ref="P40:Q40"/>
    <mergeCell ref="A21:S21"/>
    <mergeCell ref="A22:E22"/>
    <mergeCell ref="F22:J22"/>
    <mergeCell ref="K22:O22"/>
    <mergeCell ref="P22:S22"/>
    <mergeCell ref="K26:O26"/>
    <mergeCell ref="P26:S26"/>
    <mergeCell ref="A29:E29"/>
    <mergeCell ref="F29:J29"/>
    <mergeCell ref="K29:O29"/>
    <mergeCell ref="P29:S29"/>
    <mergeCell ref="A30:E30"/>
    <mergeCell ref="F30:J30"/>
    <mergeCell ref="K30:O30"/>
    <mergeCell ref="P30:S30"/>
    <mergeCell ref="A31:E31"/>
    <mergeCell ref="F31:J31"/>
    <mergeCell ref="K31:O31"/>
    <mergeCell ref="P31:S31"/>
    <mergeCell ref="A33:S33"/>
    <mergeCell ref="F14:S14"/>
    <mergeCell ref="F17:S17"/>
    <mergeCell ref="F18:S18"/>
    <mergeCell ref="F19:S19"/>
    <mergeCell ref="A7:E7"/>
    <mergeCell ref="F7:S7"/>
    <mergeCell ref="A8:E8"/>
    <mergeCell ref="F8:S8"/>
    <mergeCell ref="A9:E9"/>
    <mergeCell ref="F9:S9"/>
    <mergeCell ref="F10:S10"/>
    <mergeCell ref="A10:E10"/>
    <mergeCell ref="A11:E11"/>
    <mergeCell ref="A12:E12"/>
    <mergeCell ref="A13:E13"/>
    <mergeCell ref="A14:E14"/>
    <mergeCell ref="A16:E16"/>
    <mergeCell ref="A17:E17"/>
    <mergeCell ref="A18:E18"/>
    <mergeCell ref="A19:E19"/>
    <mergeCell ref="A1:S1"/>
    <mergeCell ref="A4:E4"/>
    <mergeCell ref="F4:S4"/>
    <mergeCell ref="A5:E5"/>
    <mergeCell ref="F5:S5"/>
    <mergeCell ref="A6:E6"/>
    <mergeCell ref="F6:S6"/>
    <mergeCell ref="F11:S11"/>
    <mergeCell ref="F13:S13"/>
    <mergeCell ref="A82:E82"/>
    <mergeCell ref="F82:S82"/>
    <mergeCell ref="A23:E23"/>
    <mergeCell ref="F23:J23"/>
    <mergeCell ref="K23:O23"/>
    <mergeCell ref="P23:S23"/>
    <mergeCell ref="F24:J24"/>
    <mergeCell ref="K24:O24"/>
    <mergeCell ref="P24:S24"/>
    <mergeCell ref="A24:E24"/>
    <mergeCell ref="A25:E25"/>
    <mergeCell ref="F25:J25"/>
    <mergeCell ref="K25:O25"/>
    <mergeCell ref="P25:S25"/>
    <mergeCell ref="A26:E26"/>
    <mergeCell ref="F26:J26"/>
    <mergeCell ref="A27:E27"/>
    <mergeCell ref="F27:J27"/>
    <mergeCell ref="K27:O27"/>
    <mergeCell ref="P27:S27"/>
    <mergeCell ref="F28:J28"/>
    <mergeCell ref="K28:O28"/>
    <mergeCell ref="P28:S28"/>
    <mergeCell ref="A28:E28"/>
    <mergeCell ref="A57:E57"/>
    <mergeCell ref="F57:H57"/>
    <mergeCell ref="I57:K57"/>
    <mergeCell ref="L57:N57"/>
    <mergeCell ref="F58:H58"/>
    <mergeCell ref="I58:K58"/>
    <mergeCell ref="L58:N58"/>
    <mergeCell ref="A58:E58"/>
    <mergeCell ref="A59:E59"/>
    <mergeCell ref="F59:H59"/>
    <mergeCell ref="I59:K59"/>
    <mergeCell ref="L59:N59"/>
    <mergeCell ref="A52:E53"/>
    <mergeCell ref="F52:H53"/>
    <mergeCell ref="I52:K53"/>
    <mergeCell ref="L52:N53"/>
    <mergeCell ref="F54:H54"/>
    <mergeCell ref="I54:K54"/>
    <mergeCell ref="L54:N54"/>
    <mergeCell ref="I56:K56"/>
    <mergeCell ref="L56:N56"/>
    <mergeCell ref="A54:E54"/>
    <mergeCell ref="A55:E55"/>
    <mergeCell ref="F55:H55"/>
    <mergeCell ref="I55:K55"/>
    <mergeCell ref="L55:N55"/>
    <mergeCell ref="A56:E56"/>
    <mergeCell ref="F56:H56"/>
    <mergeCell ref="L49:M49"/>
    <mergeCell ref="N49:O49"/>
    <mergeCell ref="P49:Q49"/>
    <mergeCell ref="A46:F46"/>
    <mergeCell ref="A47:F47"/>
    <mergeCell ref="A48:F48"/>
    <mergeCell ref="A49:F49"/>
    <mergeCell ref="H49:I49"/>
    <mergeCell ref="J49:K49"/>
    <mergeCell ref="A45:F45"/>
    <mergeCell ref="A127:S127"/>
    <mergeCell ref="A128:S128"/>
    <mergeCell ref="A119:S119"/>
    <mergeCell ref="A120:S120"/>
    <mergeCell ref="A121:S121"/>
    <mergeCell ref="A122:S122"/>
    <mergeCell ref="A123:S123"/>
    <mergeCell ref="A124:S124"/>
    <mergeCell ref="A125:S125"/>
    <mergeCell ref="A113:S113"/>
    <mergeCell ref="A114:S114"/>
    <mergeCell ref="A115:F115"/>
    <mergeCell ref="G115:L115"/>
    <mergeCell ref="M115:S115"/>
    <mergeCell ref="A116:S116"/>
    <mergeCell ref="A117:S117"/>
    <mergeCell ref="A118:S118"/>
    <mergeCell ref="A126:S126"/>
    <mergeCell ref="A104:S104"/>
    <mergeCell ref="A105:S105"/>
    <mergeCell ref="A106:S106"/>
    <mergeCell ref="A107:S107"/>
    <mergeCell ref="A108:S108"/>
    <mergeCell ref="A109:S109"/>
    <mergeCell ref="A110:S110"/>
    <mergeCell ref="A111:S111"/>
    <mergeCell ref="A112:S112"/>
    <mergeCell ref="A97:S97"/>
    <mergeCell ref="A98:S98"/>
    <mergeCell ref="B99:C99"/>
    <mergeCell ref="D99:S99"/>
    <mergeCell ref="B100:C100"/>
    <mergeCell ref="D100:S100"/>
    <mergeCell ref="A101:S101"/>
    <mergeCell ref="A102:S102"/>
    <mergeCell ref="A103:S103"/>
    <mergeCell ref="A83:E83"/>
    <mergeCell ref="F83:S83"/>
    <mergeCell ref="C87:F87"/>
    <mergeCell ref="M87:P87"/>
    <mergeCell ref="C88:F88"/>
    <mergeCell ref="M88:P94"/>
    <mergeCell ref="C89:F89"/>
    <mergeCell ref="A95:S95"/>
    <mergeCell ref="A96:S96"/>
  </mergeCells>
  <dataValidations disablePrompts="1" count="4">
    <dataValidation type="list" allowBlank="1" showInputMessage="1" showErrorMessage="1" prompt="Ali dovolite objavo? - DA_x000a_NE" sqref="B79" xr:uid="{00000000-0002-0000-0000-000000000000}">
      <formula1>seznam_dane</formula1>
    </dataValidation>
    <dataValidation type="list" allowBlank="1" showInputMessage="1" showErrorMessage="1" prompt="Dabčni zavezanec - DA_x000a_NE" sqref="F12" xr:uid="{00000000-0002-0000-0000-000001000000}">
      <formula1>seznam_dane</formula1>
    </dataValidation>
    <dataValidation type="list" allowBlank="1" showInputMessage="1" showErrorMessage="1" prompt="Ali prilagate prilogo? - DA_x000a_NE" sqref="B69:B76" xr:uid="{00000000-0002-0000-0000-000002000000}">
      <formula1>seznam_dane</formula1>
    </dataValidation>
    <dataValidation type="list" allowBlank="1" showInputMessage="1" showErrorMessage="1" prompt="Ali prilagate obrazec? - DA_x000a_NE" sqref="B62:B66" xr:uid="{00000000-0002-0000-0000-000003000000}">
      <formula1>seznam_dane</formula1>
    </dataValidation>
  </dataValidations>
  <pageMargins left="0.78740157480314965" right="0.39370078740157483" top="0.59055118110236227" bottom="0.59055118110236227" header="0.31496062992125984" footer="0.31496062992125984"/>
  <pageSetup paperSize="9" orientation="portrait" r:id="rId1"/>
  <headerFooter>
    <oddHeader>&amp;LObčina Dol pri Ljubljani&amp;RRazpis – šport</oddHeader>
    <oddFooter>&amp;C&amp;P/</oddFooter>
  </headerFooter>
  <rowBreaks count="1" manualBreakCount="1">
    <brk id="60" max="18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956"/>
  <sheetViews>
    <sheetView workbookViewId="0">
      <selection activeCell="I22" sqref="I22"/>
    </sheetView>
  </sheetViews>
  <sheetFormatPr defaultColWidth="14.42578125" defaultRowHeight="15" customHeight="1" x14ac:dyDescent="0.2"/>
  <cols>
    <col min="1" max="1" width="82.5703125" bestFit="1" customWidth="1"/>
    <col min="2" max="12" width="8" customWidth="1"/>
  </cols>
  <sheetData>
    <row r="1" spans="1:2" ht="12.75" customHeight="1" x14ac:dyDescent="0.2">
      <c r="A1" s="30" t="s">
        <v>12</v>
      </c>
      <c r="B1" t="s">
        <v>205</v>
      </c>
    </row>
    <row r="2" spans="1:2" ht="12.75" customHeight="1" x14ac:dyDescent="0.2">
      <c r="A2" s="30" t="s">
        <v>60</v>
      </c>
      <c r="B2" t="s">
        <v>205</v>
      </c>
    </row>
    <row r="3" spans="1:2" ht="12.75" customHeight="1" x14ac:dyDescent="0.2"/>
    <row r="4" spans="1:2" ht="12.75" customHeight="1" x14ac:dyDescent="0.2">
      <c r="A4" s="82" t="s">
        <v>195</v>
      </c>
      <c r="B4" t="s">
        <v>205</v>
      </c>
    </row>
    <row r="5" spans="1:2" ht="12.75" customHeight="1" x14ac:dyDescent="0.2">
      <c r="A5" s="82" t="s">
        <v>196</v>
      </c>
      <c r="B5" t="s">
        <v>205</v>
      </c>
    </row>
    <row r="6" spans="1:2" ht="12.75" customHeight="1" x14ac:dyDescent="0.2"/>
    <row r="7" spans="1:2" ht="12.75" customHeight="1" x14ac:dyDescent="0.2">
      <c r="A7" s="30" t="s">
        <v>208</v>
      </c>
      <c r="B7" t="s">
        <v>205</v>
      </c>
    </row>
    <row r="8" spans="1:2" ht="12.75" customHeight="1" x14ac:dyDescent="0.2">
      <c r="A8" s="30" t="s">
        <v>209</v>
      </c>
      <c r="B8" t="s">
        <v>205</v>
      </c>
    </row>
    <row r="9" spans="1:2" ht="12.75" customHeight="1" x14ac:dyDescent="0.2">
      <c r="A9" s="30" t="s">
        <v>210</v>
      </c>
      <c r="B9" t="s">
        <v>205</v>
      </c>
    </row>
    <row r="10" spans="1:2" ht="12.75" customHeight="1" x14ac:dyDescent="0.2">
      <c r="A10" s="30" t="s">
        <v>211</v>
      </c>
      <c r="B10" t="s">
        <v>205</v>
      </c>
    </row>
    <row r="11" spans="1:2" ht="12.75" customHeight="1" x14ac:dyDescent="0.2">
      <c r="A11" s="30" t="s">
        <v>212</v>
      </c>
      <c r="B11" t="s">
        <v>205</v>
      </c>
    </row>
    <row r="12" spans="1:2" ht="12.75" customHeight="1" x14ac:dyDescent="0.2">
      <c r="A12" s="30" t="s">
        <v>213</v>
      </c>
      <c r="B12" t="s">
        <v>205</v>
      </c>
    </row>
    <row r="13" spans="1:2" ht="12.75" customHeight="1" x14ac:dyDescent="0.2">
      <c r="A13" s="30" t="s">
        <v>206</v>
      </c>
    </row>
    <row r="14" spans="1:2" ht="12.75" customHeight="1" x14ac:dyDescent="0.2">
      <c r="A14" s="30" t="s">
        <v>207</v>
      </c>
      <c r="B14" t="s">
        <v>205</v>
      </c>
    </row>
    <row r="15" spans="1:2" ht="12.75" customHeight="1" x14ac:dyDescent="0.2"/>
    <row r="16" spans="1:2" ht="12.75" customHeight="1" x14ac:dyDescent="0.2">
      <c r="A16" s="30" t="s">
        <v>226</v>
      </c>
      <c r="B16" t="s">
        <v>205</v>
      </c>
    </row>
    <row r="17" spans="1:2" ht="12.75" customHeight="1" x14ac:dyDescent="0.2">
      <c r="A17" s="30" t="s">
        <v>169</v>
      </c>
      <c r="B17" t="s">
        <v>205</v>
      </c>
    </row>
    <row r="18" spans="1:2" ht="12.75" customHeight="1" x14ac:dyDescent="0.2">
      <c r="A18" s="30" t="s">
        <v>172</v>
      </c>
      <c r="B18" t="s">
        <v>205</v>
      </c>
    </row>
    <row r="19" spans="1:2" ht="12.75" customHeight="1" x14ac:dyDescent="0.2">
      <c r="A19" s="30" t="s">
        <v>174</v>
      </c>
      <c r="B19" t="s">
        <v>205</v>
      </c>
    </row>
    <row r="20" spans="1:2" ht="12.75" customHeight="1" x14ac:dyDescent="0.2">
      <c r="A20" s="30" t="s">
        <v>173</v>
      </c>
      <c r="B20" t="s">
        <v>205</v>
      </c>
    </row>
    <row r="21" spans="1:2" ht="12.75" customHeight="1" x14ac:dyDescent="0.2">
      <c r="A21" s="30" t="s">
        <v>176</v>
      </c>
      <c r="B21" t="s">
        <v>205</v>
      </c>
    </row>
    <row r="22" spans="1:2" ht="12.75" customHeight="1" x14ac:dyDescent="0.2"/>
    <row r="23" spans="1:2" ht="12.75" customHeight="1" x14ac:dyDescent="0.2">
      <c r="A23" s="31" t="s">
        <v>119</v>
      </c>
      <c r="B23" t="s">
        <v>205</v>
      </c>
    </row>
    <row r="24" spans="1:2" ht="12.75" customHeight="1" x14ac:dyDescent="0.2">
      <c r="A24" s="31" t="s">
        <v>123</v>
      </c>
      <c r="B24" t="s">
        <v>205</v>
      </c>
    </row>
    <row r="25" spans="1:2" ht="12.75" customHeight="1" x14ac:dyDescent="0.2"/>
    <row r="26" spans="1:2" ht="12.75" customHeight="1" x14ac:dyDescent="0.2">
      <c r="A26" s="29" t="str">
        <f>IF('UVOD. OBR.'!I54="","",'UVOD. OBR.'!I54)</f>
        <v/>
      </c>
      <c r="B26" t="s">
        <v>205</v>
      </c>
    </row>
    <row r="27" spans="1:2" ht="12.75" customHeight="1" x14ac:dyDescent="0.2">
      <c r="A27" s="29" t="str">
        <f>IF('UVOD. OBR.'!I55="","",'UVOD. OBR.'!I55)</f>
        <v/>
      </c>
      <c r="B27" t="s">
        <v>205</v>
      </c>
    </row>
    <row r="28" spans="1:2" ht="12.75" customHeight="1" x14ac:dyDescent="0.2">
      <c r="A28" s="29" t="str">
        <f>IF('UVOD. OBR.'!I56="","",'UVOD. OBR.'!I56)</f>
        <v/>
      </c>
      <c r="B28" t="s">
        <v>205</v>
      </c>
    </row>
    <row r="29" spans="1:2" ht="12.75" customHeight="1" x14ac:dyDescent="0.2">
      <c r="A29" s="29" t="str">
        <f>IF('UVOD. OBR.'!I57="","",'UVOD. OBR.'!I57)</f>
        <v/>
      </c>
      <c r="B29" t="s">
        <v>205</v>
      </c>
    </row>
    <row r="30" spans="1:2" ht="12.75" customHeight="1" x14ac:dyDescent="0.2">
      <c r="A30" s="29" t="str">
        <f>IF('UVOD. OBR.'!I58="","",'UVOD. OBR.'!I58)</f>
        <v/>
      </c>
      <c r="B30" t="s">
        <v>205</v>
      </c>
    </row>
    <row r="31" spans="1:2" ht="12.75" customHeight="1" x14ac:dyDescent="0.2"/>
    <row r="32" spans="1:2" ht="12.75" customHeight="1" x14ac:dyDescent="0.2"/>
    <row r="33" spans="1:2" ht="12.75" customHeight="1" x14ac:dyDescent="0.2">
      <c r="A33" s="32" t="s">
        <v>220</v>
      </c>
      <c r="B33" t="s">
        <v>205</v>
      </c>
    </row>
    <row r="34" spans="1:2" ht="12.75" customHeight="1" x14ac:dyDescent="0.2">
      <c r="A34" s="32" t="s">
        <v>215</v>
      </c>
      <c r="B34" t="s">
        <v>205</v>
      </c>
    </row>
    <row r="35" spans="1:2" ht="12.75" customHeight="1" x14ac:dyDescent="0.2"/>
    <row r="36" spans="1:2" ht="12.75" customHeight="1" x14ac:dyDescent="0.2">
      <c r="A36" s="32" t="s">
        <v>216</v>
      </c>
      <c r="B36" t="s">
        <v>205</v>
      </c>
    </row>
    <row r="37" spans="1:2" ht="12.75" customHeight="1" x14ac:dyDescent="0.2">
      <c r="A37" s="32" t="s">
        <v>217</v>
      </c>
      <c r="B37" t="s">
        <v>205</v>
      </c>
    </row>
    <row r="38" spans="1:2" ht="12.75" customHeight="1" x14ac:dyDescent="0.2"/>
    <row r="39" spans="1:2" ht="12.75" customHeight="1" x14ac:dyDescent="0.2">
      <c r="A39" s="32" t="s">
        <v>218</v>
      </c>
      <c r="B39" t="s">
        <v>205</v>
      </c>
    </row>
    <row r="40" spans="1:2" ht="12.75" customHeight="1" x14ac:dyDescent="0.2">
      <c r="A40" s="32" t="s">
        <v>219</v>
      </c>
      <c r="B40" t="s">
        <v>205</v>
      </c>
    </row>
    <row r="41" spans="1:2" ht="12.75" customHeight="1" x14ac:dyDescent="0.2"/>
    <row r="42" spans="1:2" ht="12.75" customHeight="1" x14ac:dyDescent="0.2">
      <c r="A42" s="32" t="s">
        <v>203</v>
      </c>
      <c r="B42" t="s">
        <v>205</v>
      </c>
    </row>
    <row r="43" spans="1:2" ht="12.75" customHeight="1" x14ac:dyDescent="0.2">
      <c r="A43" s="32" t="s">
        <v>204</v>
      </c>
      <c r="B43" t="s">
        <v>205</v>
      </c>
    </row>
    <row r="44" spans="1:2" ht="12.75" customHeight="1" x14ac:dyDescent="0.2"/>
    <row r="45" spans="1:2" ht="12.75" customHeight="1" x14ac:dyDescent="0.2"/>
    <row r="46" spans="1:2" ht="12.75" customHeight="1" x14ac:dyDescent="0.2">
      <c r="A46" s="91">
        <f t="array" ref="A46">IFERROR(INDEX(program, MATCH(0,COUNTIF($A$45:A45, program), 0)),"")</f>
        <v>0</v>
      </c>
    </row>
    <row r="47" spans="1:2" ht="12.75" customHeight="1" x14ac:dyDescent="0.2">
      <c r="A47" s="91" t="str">
        <f t="array" ref="A47">IFERROR(INDEX(program, MATCH(0,COUNTIF($A$45:A46, program), 0)),"")</f>
        <v/>
      </c>
    </row>
    <row r="48" spans="1:2" ht="12.75" customHeight="1" x14ac:dyDescent="0.2">
      <c r="A48" s="91" t="str">
        <f t="array" ref="A48">IFERROR(INDEX(program, MATCH(0,COUNTIF($A$45:A47, program), 0)),"")</f>
        <v/>
      </c>
    </row>
    <row r="49" spans="1:1" ht="12.75" customHeight="1" x14ac:dyDescent="0.2">
      <c r="A49" s="91" t="str">
        <f t="array" ref="A49">IFERROR(INDEX(program, MATCH(0,COUNTIF($A$45:A48, program), 0)),"")</f>
        <v/>
      </c>
    </row>
    <row r="50" spans="1:1" ht="12.75" customHeight="1" x14ac:dyDescent="0.2">
      <c r="A50" s="91" t="str">
        <f t="array" ref="A50">IFERROR(INDEX(program, MATCH(0,COUNTIF($A$45:A49, program), 0)),"")</f>
        <v/>
      </c>
    </row>
    <row r="51" spans="1:1" ht="12.75" customHeight="1" x14ac:dyDescent="0.2">
      <c r="A51" s="91" t="str">
        <f t="array" ref="A51">IFERROR(INDEX(program, MATCH(0,COUNTIF($A$45:A50, program), 0)),"")</f>
        <v/>
      </c>
    </row>
    <row r="52" spans="1:1" ht="12.75" customHeight="1" x14ac:dyDescent="0.2">
      <c r="A52" s="91" t="str">
        <f t="array" ref="A52">IFERROR(INDEX(program, MATCH(0,COUNTIF($A$45:A51, program), 0)),"")</f>
        <v/>
      </c>
    </row>
    <row r="53" spans="1:1" ht="12.75" customHeight="1" x14ac:dyDescent="0.2">
      <c r="A53" s="91" t="str">
        <f t="array" ref="A53">IFERROR(INDEX(program, MATCH(0,COUNTIF($A$45:A52, program), 0)),"")</f>
        <v/>
      </c>
    </row>
    <row r="54" spans="1:1" ht="12.75" customHeight="1" x14ac:dyDescent="0.2">
      <c r="A54" s="91" t="str">
        <f t="array" ref="A54">IFERROR(INDEX(program, MATCH(0,COUNTIF($A$45:A53, program), 0)),"")</f>
        <v/>
      </c>
    </row>
    <row r="55" spans="1:1" ht="12.75" customHeight="1" x14ac:dyDescent="0.2">
      <c r="A55" s="91" t="str">
        <f t="array" ref="A55">IFERROR(INDEX(program, MATCH(0,COUNTIF($A$45:A54, program), 0)),"")</f>
        <v/>
      </c>
    </row>
    <row r="56" spans="1:1" ht="12.75" customHeight="1" x14ac:dyDescent="0.2">
      <c r="A56" s="91" t="str">
        <f t="array" ref="A56">IFERROR(INDEX(program, MATCH(0,COUNTIF($A$45:A55, program), 0)),"")</f>
        <v/>
      </c>
    </row>
    <row r="57" spans="1:1" ht="12.75" customHeight="1" x14ac:dyDescent="0.2">
      <c r="A57" s="91" t="str">
        <f t="array" ref="A57">IFERROR(INDEX(program, MATCH(0,COUNTIF($A$45:A56, program), 0)),"")</f>
        <v/>
      </c>
    </row>
    <row r="58" spans="1:1" ht="12.75" customHeight="1" x14ac:dyDescent="0.2">
      <c r="A58" s="91" t="str">
        <f t="array" ref="A58">IFERROR(INDEX(program, MATCH(0,COUNTIF($A$45:A57, program), 0)),"")</f>
        <v/>
      </c>
    </row>
    <row r="59" spans="1:1" ht="12.75" customHeight="1" x14ac:dyDescent="0.2">
      <c r="A59" s="91" t="str">
        <f t="array" ref="A59">IFERROR(INDEX(program, MATCH(0,COUNTIF($A$45:A58, program), 0)),"")</f>
        <v/>
      </c>
    </row>
    <row r="60" spans="1:1" ht="12.75" customHeight="1" x14ac:dyDescent="0.2">
      <c r="A60" s="91" t="str">
        <f t="array" ref="A60">IFERROR(INDEX(program, MATCH(0,COUNTIF($A$45:A59, program), 0)),"")</f>
        <v/>
      </c>
    </row>
    <row r="61" spans="1:1" ht="12.75" customHeight="1" x14ac:dyDescent="0.2">
      <c r="A61" s="91" t="str">
        <f t="array" ref="A61">IFERROR(INDEX(program, MATCH(0,COUNTIF($A$45:A60, program), 0)),"")</f>
        <v/>
      </c>
    </row>
    <row r="62" spans="1:1" ht="12.75" customHeight="1" x14ac:dyDescent="0.2"/>
    <row r="63" spans="1:1" ht="12.75" customHeight="1" x14ac:dyDescent="0.2">
      <c r="A63" s="92">
        <f t="array" ref="A63">IFERROR(INDEX(kader, MATCH(0,COUNTIF($A$62:A62, kader), 0)),"")</f>
        <v>0</v>
      </c>
    </row>
    <row r="64" spans="1:1" ht="12.75" customHeight="1" x14ac:dyDescent="0.2">
      <c r="A64" s="92" t="str">
        <f t="array" ref="A64">IFERROR(INDEX(kader, MATCH(0,COUNTIF($A$62:A63, kader), 0)),"")</f>
        <v/>
      </c>
    </row>
    <row r="65" spans="1:1" ht="12.75" customHeight="1" x14ac:dyDescent="0.2">
      <c r="A65" s="92" t="str">
        <f t="array" ref="A65">IFERROR(INDEX(kader, MATCH(0,COUNTIF($A$62:A64, kader), 0)),"")</f>
        <v/>
      </c>
    </row>
    <row r="66" spans="1:1" ht="12.75" customHeight="1" x14ac:dyDescent="0.2">
      <c r="A66" s="92" t="str">
        <f t="array" ref="A66">IFERROR(INDEX(kader, MATCH(0,COUNTIF($A$62:A65, kader), 0)),"")</f>
        <v/>
      </c>
    </row>
    <row r="67" spans="1:1" ht="12.75" customHeight="1" x14ac:dyDescent="0.2">
      <c r="A67" s="92" t="str">
        <f t="array" ref="A67">IFERROR(INDEX(kader, MATCH(0,COUNTIF($A$62:A66, kader), 0)),"")</f>
        <v/>
      </c>
    </row>
    <row r="68" spans="1:1" ht="12.75" customHeight="1" x14ac:dyDescent="0.2">
      <c r="A68" s="92" t="str">
        <f t="array" ref="A68">IFERROR(INDEX(kader, MATCH(0,COUNTIF($A$62:A67, kader), 0)),"")</f>
        <v/>
      </c>
    </row>
    <row r="69" spans="1:1" ht="12.75" customHeight="1" x14ac:dyDescent="0.2">
      <c r="A69" s="92" t="str">
        <f t="array" ref="A69">IFERROR(INDEX(kader, MATCH(0,COUNTIF($A$62:A68, kader), 0)),"")</f>
        <v/>
      </c>
    </row>
    <row r="70" spans="1:1" ht="12.75" customHeight="1" x14ac:dyDescent="0.2">
      <c r="A70" s="92" t="str">
        <f t="array" ref="A70">IFERROR(INDEX(kader, MATCH(0,COUNTIF($A$62:A69, kader), 0)),"")</f>
        <v/>
      </c>
    </row>
    <row r="71" spans="1:1" ht="12.75" customHeight="1" x14ac:dyDescent="0.2">
      <c r="A71" s="92" t="str">
        <f t="array" ref="A71">IFERROR(INDEX(kader, MATCH(0,COUNTIF($A$62:A70, kader), 0)),"")</f>
        <v/>
      </c>
    </row>
    <row r="72" spans="1:1" ht="12.75" customHeight="1" x14ac:dyDescent="0.2">
      <c r="A72" s="92" t="str">
        <f t="array" ref="A72">IFERROR(INDEX(kader, MATCH(0,COUNTIF($A$62:A71, kader), 0)),"")</f>
        <v/>
      </c>
    </row>
    <row r="73" spans="1:1" ht="12.75" customHeight="1" x14ac:dyDescent="0.2">
      <c r="A73" s="92" t="str">
        <f t="array" ref="A73">IFERROR(INDEX(kader, MATCH(0,COUNTIF($A$62:A72, kader), 0)),"")</f>
        <v/>
      </c>
    </row>
    <row r="74" spans="1:1" ht="12.75" customHeight="1" x14ac:dyDescent="0.2">
      <c r="A74" s="92" t="str">
        <f t="array" ref="A74">IFERROR(INDEX(kader, MATCH(0,COUNTIF($A$62:A73, kader), 0)),"")</f>
        <v/>
      </c>
    </row>
    <row r="75" spans="1:1" ht="12.75" customHeight="1" x14ac:dyDescent="0.2">
      <c r="A75" s="92" t="str">
        <f t="array" ref="A75">IFERROR(INDEX(kader, MATCH(0,COUNTIF($A$62:A74, kader), 0)),"")</f>
        <v/>
      </c>
    </row>
    <row r="76" spans="1:1" ht="12.75" customHeight="1" x14ac:dyDescent="0.2">
      <c r="A76" s="92" t="str">
        <f t="array" ref="A76">IFERROR(INDEX(kader, MATCH(0,COUNTIF($A$62:A75, kader), 0)),"")</f>
        <v/>
      </c>
    </row>
    <row r="77" spans="1:1" ht="12.75" customHeight="1" x14ac:dyDescent="0.2">
      <c r="A77" s="92" t="str">
        <f t="array" ref="A77">IFERROR(INDEX(kader, MATCH(0,COUNTIF($A$62:A76, kader), 0)),"")</f>
        <v/>
      </c>
    </row>
    <row r="78" spans="1:1" ht="12.75" customHeight="1" x14ac:dyDescent="0.2">
      <c r="A78" s="92" t="str">
        <f t="array" ref="A78">IFERROR(INDEX(kader, MATCH(0,COUNTIF($A$62:A77, kader), 0)),"")</f>
        <v/>
      </c>
    </row>
    <row r="79" spans="1:1" ht="12.75" customHeight="1" x14ac:dyDescent="0.2">
      <c r="A79" s="92" t="str">
        <f t="array" ref="A79">IFERROR(INDEX(kader, MATCH(0,COUNTIF($A$62:A78, kader), 0)),"")</f>
        <v/>
      </c>
    </row>
    <row r="80" spans="1:1" ht="12.75" customHeight="1" x14ac:dyDescent="0.2">
      <c r="A80" s="92" t="str">
        <f t="array" ref="A80">IFERROR(INDEX(kader, MATCH(0,COUNTIF($A$62:A79, kader), 0)),"")</f>
        <v/>
      </c>
    </row>
    <row r="81" spans="1:1" ht="12.75" customHeight="1" x14ac:dyDescent="0.2">
      <c r="A81" s="92" t="str">
        <f t="array" ref="A81">IFERROR(INDEX(kader, MATCH(0,COUNTIF($A$62:A80, kader), 0)),"")</f>
        <v/>
      </c>
    </row>
    <row r="82" spans="1:1" ht="12.75" customHeight="1" x14ac:dyDescent="0.2">
      <c r="A82" s="92" t="str">
        <f t="array" ref="A82">IFERROR(INDEX(kader, MATCH(0,COUNTIF($A$62:A81, kader), 0)),"")</f>
        <v/>
      </c>
    </row>
    <row r="83" spans="1:1" ht="12.75" customHeight="1" x14ac:dyDescent="0.2">
      <c r="A83" s="92" t="str">
        <f t="array" ref="A83">IFERROR(INDEX(kader, MATCH(0,COUNTIF($A$62:A82, kader), 0)),"")</f>
        <v/>
      </c>
    </row>
    <row r="84" spans="1:1" ht="12.75" customHeight="1" x14ac:dyDescent="0.2">
      <c r="A84" s="92" t="str">
        <f t="array" ref="A84">IFERROR(INDEX(kader, MATCH(0,COUNTIF($A$62:A83, kader), 0)),"")</f>
        <v/>
      </c>
    </row>
    <row r="85" spans="1:1" ht="12.75" customHeight="1" x14ac:dyDescent="0.2">
      <c r="A85" s="92" t="str">
        <f t="array" ref="A85">IFERROR(INDEX(kader, MATCH(0,COUNTIF($A$62:A84, kader), 0)),"")</f>
        <v/>
      </c>
    </row>
    <row r="86" spans="1:1" ht="12.75" customHeight="1" x14ac:dyDescent="0.2">
      <c r="A86" s="92" t="str">
        <f t="array" ref="A86">IFERROR(INDEX(kader, MATCH(0,COUNTIF($A$62:A85, kader), 0)),"")</f>
        <v/>
      </c>
    </row>
    <row r="87" spans="1:1" ht="12.75" customHeight="1" x14ac:dyDescent="0.2">
      <c r="A87" s="92" t="str">
        <f t="array" ref="A87">IFERROR(INDEX(kader, MATCH(0,COUNTIF($A$62:A86, kader), 0)),"")</f>
        <v/>
      </c>
    </row>
    <row r="88" spans="1:1" ht="12.75" customHeight="1" x14ac:dyDescent="0.2">
      <c r="A88" s="92" t="str">
        <f t="array" ref="A88">IFERROR(INDEX(kader, MATCH(0,COUNTIF($A$62:A87, kader), 0)),"")</f>
        <v/>
      </c>
    </row>
    <row r="89" spans="1:1" ht="12.75" customHeight="1" x14ac:dyDescent="0.2">
      <c r="A89" s="92" t="str">
        <f t="array" ref="A89">IFERROR(INDEX(kader, MATCH(0,COUNTIF($A$62:A88, kader), 0)),"")</f>
        <v/>
      </c>
    </row>
    <row r="90" spans="1:1" ht="12.75" customHeight="1" x14ac:dyDescent="0.2">
      <c r="A90" s="92" t="str">
        <f t="array" ref="A90">IFERROR(INDEX(kader, MATCH(0,COUNTIF($A$62:A89, kader), 0)),"")</f>
        <v/>
      </c>
    </row>
    <row r="91" spans="1:1" ht="12.75" customHeight="1" x14ac:dyDescent="0.2">
      <c r="A91" s="92" t="str">
        <f t="array" ref="A91">IFERROR(INDEX(kader, MATCH(0,COUNTIF($A$62:A90, kader), 0)),"")</f>
        <v/>
      </c>
    </row>
    <row r="92" spans="1:1" ht="12.75" customHeight="1" x14ac:dyDescent="0.2">
      <c r="A92" s="92" t="str">
        <f t="array" ref="A92">IFERROR(INDEX(kader, MATCH(0,COUNTIF($A$62:A91, kader), 0)),"")</f>
        <v/>
      </c>
    </row>
    <row r="93" spans="1:1" ht="12.75" customHeight="1" x14ac:dyDescent="0.2">
      <c r="A93" s="92" t="str">
        <f t="array" ref="A93">IFERROR(INDEX(kader, MATCH(0,COUNTIF($A$62:A92, kader), 0)),"")</f>
        <v/>
      </c>
    </row>
    <row r="94" spans="1:1" ht="12.75" customHeight="1" x14ac:dyDescent="0.2">
      <c r="A94" s="92" t="str">
        <f t="array" ref="A94">IFERROR(INDEX(kader, MATCH(0,COUNTIF($A$62:A93, kader), 0)),"")</f>
        <v/>
      </c>
    </row>
    <row r="95" spans="1:1" ht="12.75" customHeight="1" x14ac:dyDescent="0.2">
      <c r="A95" s="92" t="str">
        <f t="array" ref="A95">IFERROR(INDEX(kader, MATCH(0,COUNTIF($A$62:A94, kader), 0)),"")</f>
        <v/>
      </c>
    </row>
    <row r="96" spans="1:1" ht="12.75" customHeight="1" x14ac:dyDescent="0.2">
      <c r="A96" s="92" t="str">
        <f t="array" ref="A96">IFERROR(INDEX(kader, MATCH(0,COUNTIF($A$62:A95, kader), 0)),"")</f>
        <v/>
      </c>
    </row>
    <row r="97" spans="1:1" ht="12.75" customHeight="1" x14ac:dyDescent="0.2">
      <c r="A97" s="92" t="str">
        <f t="array" ref="A97">IFERROR(INDEX(kader, MATCH(0,COUNTIF($A$62:A96, kader), 0)),"")</f>
        <v/>
      </c>
    </row>
    <row r="98" spans="1:1" ht="12.75" customHeight="1" x14ac:dyDescent="0.2"/>
    <row r="99" spans="1:1" ht="12.75" customHeight="1" x14ac:dyDescent="0.2"/>
    <row r="100" spans="1:1" ht="12.75" customHeight="1" x14ac:dyDescent="0.2"/>
    <row r="101" spans="1:1" ht="12.75" customHeight="1" x14ac:dyDescent="0.2"/>
    <row r="102" spans="1:1" ht="12.75" customHeight="1" x14ac:dyDescent="0.2"/>
    <row r="103" spans="1:1" ht="12.75" customHeight="1" x14ac:dyDescent="0.2"/>
    <row r="104" spans="1:1" ht="12.75" customHeight="1" x14ac:dyDescent="0.2"/>
    <row r="105" spans="1:1" ht="12.75" customHeight="1" x14ac:dyDescent="0.2"/>
    <row r="106" spans="1:1" ht="12.75" customHeight="1" x14ac:dyDescent="0.2"/>
    <row r="107" spans="1:1" ht="12.75" customHeight="1" x14ac:dyDescent="0.2"/>
    <row r="108" spans="1:1" ht="12.75" customHeight="1" x14ac:dyDescent="0.2"/>
    <row r="109" spans="1:1" ht="12.75" customHeight="1" x14ac:dyDescent="0.2"/>
    <row r="110" spans="1:1" ht="12.75" customHeight="1" x14ac:dyDescent="0.2"/>
    <row r="111" spans="1:1" ht="12.75" customHeight="1" x14ac:dyDescent="0.2"/>
    <row r="112" spans="1:1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1000"/>
  <sheetViews>
    <sheetView showGridLines="0" zoomScaleNormal="100" workbookViewId="0">
      <pane ySplit="7" topLeftCell="A92" activePane="bottomLeft" state="frozen"/>
      <selection activeCell="AA22" sqref="AA22"/>
      <selection pane="bottomLeft" activeCell="Q221" sqref="Q221"/>
    </sheetView>
  </sheetViews>
  <sheetFormatPr defaultColWidth="14.42578125" defaultRowHeight="15" customHeight="1" x14ac:dyDescent="0.2"/>
  <cols>
    <col min="1" max="1" width="4.7109375" customWidth="1"/>
    <col min="2" max="2" width="22.5703125" customWidth="1"/>
    <col min="3" max="3" width="5.140625" customWidth="1"/>
    <col min="4" max="4" width="7" customWidth="1"/>
    <col min="5" max="5" width="41.7109375" customWidth="1"/>
    <col min="6" max="6" width="8" customWidth="1"/>
    <col min="7" max="7" width="55.28515625" customWidth="1"/>
    <col min="8" max="8" width="19" customWidth="1"/>
    <col min="9" max="9" width="7.85546875" customWidth="1"/>
    <col min="10" max="10" width="5.42578125" customWidth="1"/>
    <col min="11" max="11" width="2.42578125" customWidth="1"/>
    <col min="12" max="12" width="6.7109375" hidden="1" customWidth="1"/>
    <col min="13" max="13" width="16.28515625" hidden="1" customWidth="1"/>
    <col min="14" max="16" width="4.7109375" customWidth="1"/>
    <col min="17" max="20" width="8" customWidth="1"/>
  </cols>
  <sheetData>
    <row r="1" spans="1:20" ht="15.75" customHeight="1" x14ac:dyDescent="0.25">
      <c r="A1" s="16" t="s">
        <v>268</v>
      </c>
      <c r="H1" s="17" t="s">
        <v>103</v>
      </c>
      <c r="I1" s="18">
        <v>2020</v>
      </c>
      <c r="N1" s="11" t="s">
        <v>104</v>
      </c>
    </row>
    <row r="2" spans="1:20" ht="12.7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84" t="s">
        <v>105</v>
      </c>
      <c r="O2" s="4"/>
      <c r="P2" s="4"/>
      <c r="Q2" s="4"/>
      <c r="R2" s="4"/>
      <c r="S2" s="4"/>
      <c r="T2" s="4"/>
    </row>
    <row r="3" spans="1:20" ht="12.75" customHeight="1" x14ac:dyDescent="0.2">
      <c r="A3" s="93" t="s">
        <v>2</v>
      </c>
      <c r="B3" s="95"/>
      <c r="C3" s="127" t="str">
        <f>naziv</f>
        <v>IME KLUBA/DRUŠTVA</v>
      </c>
      <c r="D3" s="94"/>
      <c r="E3" s="94"/>
      <c r="F3" s="94"/>
      <c r="G3" s="94"/>
      <c r="H3" s="94"/>
      <c r="I3" s="94"/>
      <c r="J3" s="95"/>
      <c r="K3" s="4"/>
      <c r="L3" s="4"/>
      <c r="M3" s="4"/>
      <c r="N3" s="84" t="s">
        <v>106</v>
      </c>
      <c r="O3" s="4"/>
      <c r="P3" s="4"/>
      <c r="Q3" s="4"/>
      <c r="R3" s="4"/>
      <c r="S3" s="4"/>
      <c r="T3" s="4"/>
    </row>
    <row r="4" spans="1:20" ht="12.75" customHeight="1" x14ac:dyDescent="0.2">
      <c r="A4" s="19"/>
      <c r="N4" s="83" t="s">
        <v>277</v>
      </c>
    </row>
    <row r="5" spans="1:20" ht="12.75" customHeight="1" x14ac:dyDescent="0.2">
      <c r="A5" s="140" t="s">
        <v>108</v>
      </c>
      <c r="B5" s="145" t="s">
        <v>109</v>
      </c>
      <c r="C5" s="140" t="s">
        <v>110</v>
      </c>
      <c r="D5" s="140" t="s">
        <v>111</v>
      </c>
      <c r="E5" s="140" t="s">
        <v>225</v>
      </c>
      <c r="F5" s="140" t="s">
        <v>112</v>
      </c>
      <c r="G5" s="140" t="s">
        <v>113</v>
      </c>
      <c r="H5" s="140" t="s">
        <v>114</v>
      </c>
      <c r="I5" s="140" t="s">
        <v>115</v>
      </c>
      <c r="J5" s="140" t="s">
        <v>116</v>
      </c>
      <c r="L5" s="140" t="s">
        <v>117</v>
      </c>
      <c r="M5" s="140" t="s">
        <v>275</v>
      </c>
      <c r="N5" s="83" t="s">
        <v>107</v>
      </c>
    </row>
    <row r="6" spans="1:20" ht="12.75" customHeight="1" x14ac:dyDescent="0.2">
      <c r="A6" s="143"/>
      <c r="B6" s="143"/>
      <c r="C6" s="143"/>
      <c r="D6" s="143"/>
      <c r="E6" s="143"/>
      <c r="F6" s="143"/>
      <c r="G6" s="143"/>
      <c r="H6" s="143"/>
      <c r="I6" s="143"/>
      <c r="J6" s="143"/>
      <c r="L6" s="143"/>
      <c r="M6" s="141"/>
    </row>
    <row r="7" spans="1:20" ht="12.75" customHeight="1" x14ac:dyDescent="0.2">
      <c r="A7" s="144"/>
      <c r="B7" s="144"/>
      <c r="C7" s="144"/>
      <c r="D7" s="144"/>
      <c r="E7" s="144"/>
      <c r="F7" s="144"/>
      <c r="G7" s="144"/>
      <c r="H7" s="144"/>
      <c r="I7" s="144"/>
      <c r="J7" s="144"/>
      <c r="L7" s="144"/>
      <c r="M7" s="142"/>
    </row>
    <row r="8" spans="1:20" ht="12.75" customHeight="1" x14ac:dyDescent="0.2">
      <c r="A8" s="20">
        <v>1</v>
      </c>
      <c r="B8" s="21"/>
      <c r="C8" s="22"/>
      <c r="D8" s="21"/>
      <c r="E8" s="22"/>
      <c r="F8" s="21"/>
      <c r="G8" s="22"/>
      <c r="H8" s="34"/>
      <c r="I8" s="22"/>
      <c r="J8" s="22"/>
      <c r="L8" s="23" t="str">
        <f t="shared" ref="L8:L39" si="0">IF(D8="","",leto-D8)</f>
        <v/>
      </c>
      <c r="M8" s="23" t="str">
        <f>IF(G8=podloge!$A$21,'SEZNAM ČLANSTVA'!H8,"")</f>
        <v/>
      </c>
      <c r="N8" s="24" t="s">
        <v>120</v>
      </c>
    </row>
    <row r="9" spans="1:20" ht="12.75" customHeight="1" x14ac:dyDescent="0.2">
      <c r="A9" s="20">
        <v>2</v>
      </c>
      <c r="B9" s="21"/>
      <c r="C9" s="22"/>
      <c r="D9" s="21"/>
      <c r="E9" s="22"/>
      <c r="F9" s="21"/>
      <c r="G9" s="22"/>
      <c r="H9" s="34"/>
      <c r="I9" s="22"/>
      <c r="J9" s="22"/>
      <c r="L9" s="23" t="str">
        <f t="shared" si="0"/>
        <v/>
      </c>
      <c r="M9" s="23" t="str">
        <f>IF(G9=podloge!$A$21,'SEZNAM ČLANSTVA'!H9,"")</f>
        <v/>
      </c>
      <c r="N9" s="25" t="s">
        <v>122</v>
      </c>
    </row>
    <row r="10" spans="1:20" ht="12.75" customHeight="1" x14ac:dyDescent="0.2">
      <c r="A10" s="20">
        <v>3</v>
      </c>
      <c r="B10" s="21"/>
      <c r="C10" s="22"/>
      <c r="D10" s="21"/>
      <c r="E10" s="22"/>
      <c r="F10" s="21"/>
      <c r="G10" s="22"/>
      <c r="H10" s="21"/>
      <c r="I10" s="22"/>
      <c r="J10" s="22"/>
      <c r="L10" s="23" t="str">
        <f t="shared" si="0"/>
        <v/>
      </c>
      <c r="M10" s="23" t="str">
        <f>IF(G10=podloge!$A$21,'SEZNAM ČLANSTVA'!H10,"")</f>
        <v/>
      </c>
      <c r="N10" s="11" t="s">
        <v>276</v>
      </c>
    </row>
    <row r="11" spans="1:20" ht="12.75" customHeight="1" x14ac:dyDescent="0.2">
      <c r="A11" s="20">
        <v>4</v>
      </c>
      <c r="B11" s="21"/>
      <c r="C11" s="22"/>
      <c r="D11" s="21"/>
      <c r="E11" s="22"/>
      <c r="F11" s="21"/>
      <c r="G11" s="22"/>
      <c r="H11" s="21"/>
      <c r="I11" s="22"/>
      <c r="J11" s="22"/>
      <c r="L11" s="23" t="str">
        <f t="shared" si="0"/>
        <v/>
      </c>
      <c r="M11" s="23" t="str">
        <f>IF(G11=podloge!$A$21,'SEZNAM ČLANSTVA'!H11,"")</f>
        <v/>
      </c>
    </row>
    <row r="12" spans="1:20" ht="12.75" customHeight="1" x14ac:dyDescent="0.2">
      <c r="A12" s="20">
        <v>5</v>
      </c>
      <c r="B12" s="21"/>
      <c r="C12" s="22"/>
      <c r="D12" s="21"/>
      <c r="E12" s="22"/>
      <c r="F12" s="21"/>
      <c r="G12" s="22"/>
      <c r="H12" s="21"/>
      <c r="I12" s="22"/>
      <c r="J12" s="22"/>
      <c r="L12" s="23" t="str">
        <f t="shared" si="0"/>
        <v/>
      </c>
      <c r="M12" s="23" t="str">
        <f>IF(G12=podloge!$A$21,'SEZNAM ČLANSTVA'!H12,"")</f>
        <v/>
      </c>
      <c r="N12" s="25" t="s">
        <v>124</v>
      </c>
      <c r="P12" s="4" t="s">
        <v>125</v>
      </c>
    </row>
    <row r="13" spans="1:20" ht="12.75" customHeight="1" x14ac:dyDescent="0.2">
      <c r="A13" s="20">
        <v>6</v>
      </c>
      <c r="B13" s="21"/>
      <c r="C13" s="22"/>
      <c r="D13" s="21"/>
      <c r="E13" s="22"/>
      <c r="F13" s="21"/>
      <c r="G13" s="22"/>
      <c r="H13" s="21"/>
      <c r="I13" s="22"/>
      <c r="J13" s="22"/>
      <c r="L13" s="23" t="str">
        <f t="shared" si="0"/>
        <v/>
      </c>
      <c r="M13" s="23" t="str">
        <f>IF(G13=podloge!$A$21,'SEZNAM ČLANSTVA'!H13,"")</f>
        <v/>
      </c>
      <c r="N13" s="25" t="s">
        <v>127</v>
      </c>
      <c r="P13" s="4" t="s">
        <v>128</v>
      </c>
    </row>
    <row r="14" spans="1:20" ht="12.75" customHeight="1" x14ac:dyDescent="0.2">
      <c r="A14" s="20">
        <v>7</v>
      </c>
      <c r="B14" s="21"/>
      <c r="C14" s="22"/>
      <c r="D14" s="21"/>
      <c r="E14" s="22"/>
      <c r="F14" s="21"/>
      <c r="G14" s="22"/>
      <c r="H14" s="21"/>
      <c r="I14" s="22"/>
      <c r="J14" s="22"/>
      <c r="L14" s="23" t="str">
        <f t="shared" si="0"/>
        <v/>
      </c>
      <c r="M14" s="23" t="str">
        <f>IF(G14=podloge!$A$21,'SEZNAM ČLANSTVA'!H14,"")</f>
        <v/>
      </c>
      <c r="N14" s="25" t="s">
        <v>129</v>
      </c>
      <c r="P14" s="4" t="s">
        <v>130</v>
      </c>
    </row>
    <row r="15" spans="1:20" ht="12.75" customHeight="1" x14ac:dyDescent="0.2">
      <c r="A15" s="20">
        <v>8</v>
      </c>
      <c r="B15" s="21"/>
      <c r="C15" s="22"/>
      <c r="D15" s="21"/>
      <c r="E15" s="22"/>
      <c r="F15" s="21"/>
      <c r="G15" s="22"/>
      <c r="H15" s="21"/>
      <c r="I15" s="22"/>
      <c r="J15" s="22"/>
      <c r="L15" s="23" t="str">
        <f t="shared" si="0"/>
        <v/>
      </c>
      <c r="M15" s="23" t="str">
        <f>IF(G15=podloge!$A$21,'SEZNAM ČLANSTVA'!H15,"")</f>
        <v/>
      </c>
      <c r="N15" s="25" t="s">
        <v>131</v>
      </c>
      <c r="P15" s="4" t="s">
        <v>132</v>
      </c>
    </row>
    <row r="16" spans="1:20" ht="12.75" customHeight="1" x14ac:dyDescent="0.2">
      <c r="A16" s="20">
        <v>9</v>
      </c>
      <c r="B16" s="21"/>
      <c r="C16" s="22"/>
      <c r="D16" s="21"/>
      <c r="E16" s="22"/>
      <c r="F16" s="21"/>
      <c r="G16" s="22"/>
      <c r="H16" s="21"/>
      <c r="I16" s="22"/>
      <c r="J16" s="22"/>
      <c r="L16" s="23" t="str">
        <f t="shared" si="0"/>
        <v/>
      </c>
      <c r="M16" s="23" t="str">
        <f>IF(G16=podloge!$A$21,'SEZNAM ČLANSTVA'!H16,"")</f>
        <v/>
      </c>
      <c r="N16" s="25" t="s">
        <v>133</v>
      </c>
      <c r="P16" s="4" t="s">
        <v>134</v>
      </c>
    </row>
    <row r="17" spans="1:16" ht="12.75" customHeight="1" x14ac:dyDescent="0.2">
      <c r="A17" s="20">
        <v>10</v>
      </c>
      <c r="B17" s="21"/>
      <c r="C17" s="22"/>
      <c r="D17" s="21"/>
      <c r="E17" s="22"/>
      <c r="F17" s="21"/>
      <c r="G17" s="22"/>
      <c r="H17" s="21"/>
      <c r="I17" s="22"/>
      <c r="J17" s="22"/>
      <c r="L17" s="23" t="str">
        <f t="shared" si="0"/>
        <v/>
      </c>
      <c r="M17" s="23" t="str">
        <f>IF(G17=podloge!$A$21,'SEZNAM ČLANSTVA'!H17,"")</f>
        <v/>
      </c>
      <c r="N17" s="25" t="s">
        <v>135</v>
      </c>
      <c r="P17" s="4" t="s">
        <v>136</v>
      </c>
    </row>
    <row r="18" spans="1:16" ht="12.75" customHeight="1" x14ac:dyDescent="0.2">
      <c r="A18" s="20">
        <v>11</v>
      </c>
      <c r="B18" s="21"/>
      <c r="C18" s="22"/>
      <c r="D18" s="21"/>
      <c r="E18" s="22"/>
      <c r="F18" s="21"/>
      <c r="G18" s="22"/>
      <c r="H18" s="21"/>
      <c r="I18" s="22"/>
      <c r="J18" s="22"/>
      <c r="L18" s="23" t="str">
        <f t="shared" si="0"/>
        <v/>
      </c>
      <c r="M18" s="23" t="str">
        <f>IF(G18=podloge!$A$21,'SEZNAM ČLANSTVA'!H18,"")</f>
        <v/>
      </c>
      <c r="N18" s="25" t="s">
        <v>137</v>
      </c>
      <c r="P18" s="4" t="s">
        <v>138</v>
      </c>
    </row>
    <row r="19" spans="1:16" ht="12.75" customHeight="1" x14ac:dyDescent="0.2">
      <c r="A19" s="20">
        <v>12</v>
      </c>
      <c r="B19" s="21"/>
      <c r="C19" s="22"/>
      <c r="D19" s="21"/>
      <c r="E19" s="22"/>
      <c r="F19" s="21"/>
      <c r="G19" s="22"/>
      <c r="H19" s="21"/>
      <c r="I19" s="22"/>
      <c r="J19" s="22"/>
      <c r="L19" s="23" t="str">
        <f t="shared" si="0"/>
        <v/>
      </c>
      <c r="M19" s="23" t="str">
        <f>IF(G19=podloge!$A$21,'SEZNAM ČLANSTVA'!H19,"")</f>
        <v/>
      </c>
      <c r="N19" s="25" t="s">
        <v>139</v>
      </c>
      <c r="P19" s="4" t="s">
        <v>140</v>
      </c>
    </row>
    <row r="20" spans="1:16" ht="12.75" customHeight="1" x14ac:dyDescent="0.2">
      <c r="A20" s="20">
        <v>13</v>
      </c>
      <c r="B20" s="21"/>
      <c r="C20" s="22"/>
      <c r="D20" s="21"/>
      <c r="E20" s="22"/>
      <c r="F20" s="21"/>
      <c r="G20" s="22"/>
      <c r="H20" s="21"/>
      <c r="I20" s="22"/>
      <c r="J20" s="22"/>
      <c r="L20" s="23" t="str">
        <f t="shared" si="0"/>
        <v/>
      </c>
      <c r="M20" s="23" t="str">
        <f>IF(G20=podloge!$A$21,'SEZNAM ČLANSTVA'!H20,"")</f>
        <v/>
      </c>
    </row>
    <row r="21" spans="1:16" ht="12.75" customHeight="1" x14ac:dyDescent="0.2">
      <c r="A21" s="20">
        <v>14</v>
      </c>
      <c r="B21" s="21"/>
      <c r="C21" s="22"/>
      <c r="D21" s="21"/>
      <c r="E21" s="22"/>
      <c r="F21" s="21"/>
      <c r="G21" s="22"/>
      <c r="H21" s="21"/>
      <c r="I21" s="22"/>
      <c r="J21" s="22"/>
      <c r="L21" s="23" t="str">
        <f t="shared" si="0"/>
        <v/>
      </c>
      <c r="M21" s="23" t="str">
        <f>IF(G21=podloge!$A$21,'SEZNAM ČLANSTVA'!H21,"")</f>
        <v/>
      </c>
    </row>
    <row r="22" spans="1:16" ht="12.75" customHeight="1" x14ac:dyDescent="0.2">
      <c r="A22" s="20">
        <v>15</v>
      </c>
      <c r="B22" s="21"/>
      <c r="C22" s="22"/>
      <c r="D22" s="21"/>
      <c r="E22" s="22"/>
      <c r="F22" s="21"/>
      <c r="G22" s="22"/>
      <c r="H22" s="21"/>
      <c r="I22" s="22"/>
      <c r="J22" s="22"/>
      <c r="L22" s="23" t="str">
        <f t="shared" si="0"/>
        <v/>
      </c>
      <c r="M22" s="23" t="str">
        <f>IF(G22=podloge!$A$21,'SEZNAM ČLANSTVA'!H22,"")</f>
        <v/>
      </c>
    </row>
    <row r="23" spans="1:16" ht="12.75" customHeight="1" x14ac:dyDescent="0.2">
      <c r="A23" s="20">
        <v>16</v>
      </c>
      <c r="B23" s="21"/>
      <c r="C23" s="22"/>
      <c r="D23" s="21"/>
      <c r="E23" s="22"/>
      <c r="F23" s="21"/>
      <c r="G23" s="22"/>
      <c r="H23" s="21"/>
      <c r="I23" s="22"/>
      <c r="J23" s="22"/>
      <c r="L23" s="23" t="str">
        <f t="shared" si="0"/>
        <v/>
      </c>
      <c r="M23" s="23" t="str">
        <f>IF(G23=podloge!$A$21,'SEZNAM ČLANSTVA'!H23,"")</f>
        <v/>
      </c>
    </row>
    <row r="24" spans="1:16" ht="12.75" customHeight="1" x14ac:dyDescent="0.2">
      <c r="A24" s="20">
        <v>17</v>
      </c>
      <c r="B24" s="21"/>
      <c r="C24" s="22"/>
      <c r="D24" s="21"/>
      <c r="E24" s="22"/>
      <c r="F24" s="21"/>
      <c r="G24" s="22"/>
      <c r="H24" s="21"/>
      <c r="I24" s="22"/>
      <c r="J24" s="22"/>
      <c r="L24" s="23" t="str">
        <f t="shared" si="0"/>
        <v/>
      </c>
      <c r="M24" s="23" t="str">
        <f>IF(G24=podloge!$A$21,'SEZNAM ČLANSTVA'!H24,"")</f>
        <v/>
      </c>
    </row>
    <row r="25" spans="1:16" ht="12.75" customHeight="1" x14ac:dyDescent="0.2">
      <c r="A25" s="20">
        <v>18</v>
      </c>
      <c r="B25" s="21"/>
      <c r="C25" s="22"/>
      <c r="D25" s="21"/>
      <c r="E25" s="22"/>
      <c r="F25" s="21"/>
      <c r="G25" s="22"/>
      <c r="H25" s="21"/>
      <c r="I25" s="22"/>
      <c r="J25" s="22"/>
      <c r="L25" s="23" t="str">
        <f t="shared" si="0"/>
        <v/>
      </c>
      <c r="M25" s="23" t="str">
        <f>IF(G25=podloge!$A$21,'SEZNAM ČLANSTVA'!H25,"")</f>
        <v/>
      </c>
    </row>
    <row r="26" spans="1:16" ht="12.75" customHeight="1" x14ac:dyDescent="0.2">
      <c r="A26" s="20">
        <v>19</v>
      </c>
      <c r="B26" s="21"/>
      <c r="C26" s="22"/>
      <c r="D26" s="21"/>
      <c r="E26" s="22"/>
      <c r="F26" s="21"/>
      <c r="G26" s="22"/>
      <c r="H26" s="21"/>
      <c r="I26" s="22"/>
      <c r="J26" s="22"/>
      <c r="L26" s="23" t="str">
        <f t="shared" si="0"/>
        <v/>
      </c>
      <c r="M26" s="23" t="str">
        <f>IF(G26=podloge!$A$21,'SEZNAM ČLANSTVA'!H26,"")</f>
        <v/>
      </c>
    </row>
    <row r="27" spans="1:16" ht="12.75" customHeight="1" x14ac:dyDescent="0.2">
      <c r="A27" s="20">
        <v>20</v>
      </c>
      <c r="B27" s="21"/>
      <c r="C27" s="22"/>
      <c r="D27" s="21"/>
      <c r="E27" s="22"/>
      <c r="F27" s="21"/>
      <c r="G27" s="22"/>
      <c r="H27" s="21"/>
      <c r="I27" s="22"/>
      <c r="J27" s="22"/>
      <c r="L27" s="23" t="str">
        <f t="shared" si="0"/>
        <v/>
      </c>
      <c r="M27" s="23" t="str">
        <f>IF(G27=podloge!$A$21,'SEZNAM ČLANSTVA'!H27,"")</f>
        <v/>
      </c>
    </row>
    <row r="28" spans="1:16" ht="12.75" customHeight="1" x14ac:dyDescent="0.2">
      <c r="A28" s="20">
        <v>21</v>
      </c>
      <c r="B28" s="21"/>
      <c r="C28" s="22"/>
      <c r="D28" s="21"/>
      <c r="E28" s="22"/>
      <c r="F28" s="21"/>
      <c r="G28" s="22"/>
      <c r="H28" s="21"/>
      <c r="I28" s="22"/>
      <c r="J28" s="22"/>
      <c r="L28" s="23" t="str">
        <f t="shared" si="0"/>
        <v/>
      </c>
      <c r="M28" s="23" t="str">
        <f>IF(G28=podloge!$A$21,'SEZNAM ČLANSTVA'!H28,"")</f>
        <v/>
      </c>
    </row>
    <row r="29" spans="1:16" ht="12.75" customHeight="1" x14ac:dyDescent="0.2">
      <c r="A29" s="20">
        <v>22</v>
      </c>
      <c r="B29" s="21"/>
      <c r="C29" s="22"/>
      <c r="D29" s="21"/>
      <c r="E29" s="22"/>
      <c r="F29" s="21"/>
      <c r="G29" s="22"/>
      <c r="H29" s="21"/>
      <c r="I29" s="22"/>
      <c r="J29" s="22"/>
      <c r="L29" s="23" t="str">
        <f t="shared" si="0"/>
        <v/>
      </c>
      <c r="M29" s="23" t="str">
        <f>IF(G29=podloge!$A$21,'SEZNAM ČLANSTVA'!H29,"")</f>
        <v/>
      </c>
    </row>
    <row r="30" spans="1:16" ht="12.75" customHeight="1" x14ac:dyDescent="0.2">
      <c r="A30" s="20">
        <v>23</v>
      </c>
      <c r="B30" s="21"/>
      <c r="C30" s="22"/>
      <c r="D30" s="21"/>
      <c r="E30" s="22"/>
      <c r="F30" s="21"/>
      <c r="G30" s="22"/>
      <c r="H30" s="21"/>
      <c r="I30" s="22"/>
      <c r="J30" s="22"/>
      <c r="L30" s="23" t="str">
        <f t="shared" si="0"/>
        <v/>
      </c>
      <c r="M30" s="23" t="str">
        <f>IF(G30=podloge!$A$21,'SEZNAM ČLANSTVA'!H30,"")</f>
        <v/>
      </c>
    </row>
    <row r="31" spans="1:16" ht="12.75" customHeight="1" x14ac:dyDescent="0.2">
      <c r="A31" s="20">
        <v>24</v>
      </c>
      <c r="B31" s="21"/>
      <c r="C31" s="22"/>
      <c r="D31" s="21"/>
      <c r="E31" s="22"/>
      <c r="F31" s="21"/>
      <c r="G31" s="22"/>
      <c r="H31" s="21"/>
      <c r="I31" s="22"/>
      <c r="J31" s="22"/>
      <c r="L31" s="23" t="str">
        <f t="shared" si="0"/>
        <v/>
      </c>
      <c r="M31" s="23" t="str">
        <f>IF(G31=podloge!$A$21,'SEZNAM ČLANSTVA'!H31,"")</f>
        <v/>
      </c>
    </row>
    <row r="32" spans="1:16" ht="12.75" customHeight="1" x14ac:dyDescent="0.2">
      <c r="A32" s="20">
        <v>25</v>
      </c>
      <c r="B32" s="21"/>
      <c r="C32" s="22"/>
      <c r="D32" s="21"/>
      <c r="E32" s="22"/>
      <c r="F32" s="21"/>
      <c r="G32" s="22"/>
      <c r="H32" s="21"/>
      <c r="I32" s="22"/>
      <c r="J32" s="22"/>
      <c r="L32" s="23" t="str">
        <f t="shared" si="0"/>
        <v/>
      </c>
      <c r="M32" s="23" t="str">
        <f>IF(G32=podloge!$A$21,'SEZNAM ČLANSTVA'!H32,"")</f>
        <v/>
      </c>
    </row>
    <row r="33" spans="1:13" ht="12.75" customHeight="1" x14ac:dyDescent="0.2">
      <c r="A33" s="20">
        <v>26</v>
      </c>
      <c r="B33" s="21"/>
      <c r="C33" s="22"/>
      <c r="D33" s="21"/>
      <c r="E33" s="22"/>
      <c r="F33" s="21"/>
      <c r="G33" s="22"/>
      <c r="H33" s="21"/>
      <c r="I33" s="22"/>
      <c r="J33" s="22"/>
      <c r="L33" s="23" t="str">
        <f t="shared" si="0"/>
        <v/>
      </c>
      <c r="M33" s="23" t="str">
        <f>IF(G33=podloge!$A$21,'SEZNAM ČLANSTVA'!H33,"")</f>
        <v/>
      </c>
    </row>
    <row r="34" spans="1:13" ht="12.75" customHeight="1" x14ac:dyDescent="0.2">
      <c r="A34" s="20">
        <v>27</v>
      </c>
      <c r="B34" s="21"/>
      <c r="C34" s="22"/>
      <c r="D34" s="21"/>
      <c r="E34" s="22"/>
      <c r="F34" s="21"/>
      <c r="G34" s="22"/>
      <c r="H34" s="21"/>
      <c r="I34" s="22"/>
      <c r="J34" s="22"/>
      <c r="L34" s="23" t="str">
        <f t="shared" si="0"/>
        <v/>
      </c>
      <c r="M34" s="23" t="str">
        <f>IF(G34=podloge!$A$21,'SEZNAM ČLANSTVA'!H34,"")</f>
        <v/>
      </c>
    </row>
    <row r="35" spans="1:13" ht="12.75" customHeight="1" x14ac:dyDescent="0.2">
      <c r="A35" s="20">
        <v>28</v>
      </c>
      <c r="B35" s="21"/>
      <c r="C35" s="22"/>
      <c r="D35" s="21"/>
      <c r="E35" s="22"/>
      <c r="F35" s="21"/>
      <c r="G35" s="22"/>
      <c r="H35" s="21"/>
      <c r="I35" s="22"/>
      <c r="J35" s="22"/>
      <c r="L35" s="23" t="str">
        <f t="shared" si="0"/>
        <v/>
      </c>
      <c r="M35" s="23" t="str">
        <f>IF(G35=podloge!$A$21,'SEZNAM ČLANSTVA'!H35,"")</f>
        <v/>
      </c>
    </row>
    <row r="36" spans="1:13" ht="12.75" customHeight="1" x14ac:dyDescent="0.2">
      <c r="A36" s="20">
        <v>29</v>
      </c>
      <c r="B36" s="21"/>
      <c r="C36" s="22"/>
      <c r="D36" s="21"/>
      <c r="E36" s="22"/>
      <c r="F36" s="21"/>
      <c r="G36" s="22"/>
      <c r="H36" s="21"/>
      <c r="I36" s="22"/>
      <c r="J36" s="22"/>
      <c r="L36" s="23" t="str">
        <f t="shared" si="0"/>
        <v/>
      </c>
      <c r="M36" s="23" t="str">
        <f>IF(G36=podloge!$A$21,'SEZNAM ČLANSTVA'!H36,"")</f>
        <v/>
      </c>
    </row>
    <row r="37" spans="1:13" ht="12.75" customHeight="1" x14ac:dyDescent="0.2">
      <c r="A37" s="20">
        <v>30</v>
      </c>
      <c r="B37" s="21"/>
      <c r="C37" s="22"/>
      <c r="D37" s="21"/>
      <c r="E37" s="22"/>
      <c r="F37" s="21"/>
      <c r="G37" s="22"/>
      <c r="H37" s="21"/>
      <c r="I37" s="22"/>
      <c r="J37" s="22"/>
      <c r="L37" s="23" t="str">
        <f t="shared" si="0"/>
        <v/>
      </c>
      <c r="M37" s="23" t="str">
        <f>IF(G37=podloge!$A$21,'SEZNAM ČLANSTVA'!H37,"")</f>
        <v/>
      </c>
    </row>
    <row r="38" spans="1:13" ht="12.75" customHeight="1" x14ac:dyDescent="0.2">
      <c r="A38" s="20">
        <v>31</v>
      </c>
      <c r="B38" s="21"/>
      <c r="C38" s="22"/>
      <c r="D38" s="21"/>
      <c r="E38" s="22"/>
      <c r="F38" s="21"/>
      <c r="G38" s="22"/>
      <c r="H38" s="21"/>
      <c r="I38" s="22"/>
      <c r="J38" s="22"/>
      <c r="L38" s="23" t="str">
        <f t="shared" si="0"/>
        <v/>
      </c>
      <c r="M38" s="23" t="str">
        <f>IF(G38=podloge!$A$21,'SEZNAM ČLANSTVA'!H38,"")</f>
        <v/>
      </c>
    </row>
    <row r="39" spans="1:13" ht="12.75" customHeight="1" x14ac:dyDescent="0.2">
      <c r="A39" s="20">
        <v>32</v>
      </c>
      <c r="B39" s="21"/>
      <c r="C39" s="22"/>
      <c r="D39" s="21"/>
      <c r="E39" s="22"/>
      <c r="F39" s="21"/>
      <c r="G39" s="22"/>
      <c r="H39" s="21"/>
      <c r="I39" s="22"/>
      <c r="J39" s="22"/>
      <c r="L39" s="23" t="str">
        <f t="shared" si="0"/>
        <v/>
      </c>
      <c r="M39" s="23" t="str">
        <f>IF(G39=podloge!$A$21,'SEZNAM ČLANSTVA'!H39,"")</f>
        <v/>
      </c>
    </row>
    <row r="40" spans="1:13" ht="12.75" customHeight="1" x14ac:dyDescent="0.2">
      <c r="A40" s="20">
        <v>33</v>
      </c>
      <c r="B40" s="21"/>
      <c r="C40" s="22"/>
      <c r="D40" s="21"/>
      <c r="E40" s="22"/>
      <c r="F40" s="21"/>
      <c r="G40" s="22"/>
      <c r="H40" s="21"/>
      <c r="I40" s="22"/>
      <c r="J40" s="22"/>
      <c r="L40" s="23" t="str">
        <f t="shared" ref="L40:L71" si="1">IF(D40="","",leto-D40)</f>
        <v/>
      </c>
      <c r="M40" s="23" t="str">
        <f>IF(G40=podloge!$A$21,'SEZNAM ČLANSTVA'!H40,"")</f>
        <v/>
      </c>
    </row>
    <row r="41" spans="1:13" ht="12.75" customHeight="1" x14ac:dyDescent="0.2">
      <c r="A41" s="20">
        <v>34</v>
      </c>
      <c r="B41" s="21"/>
      <c r="C41" s="22"/>
      <c r="D41" s="21"/>
      <c r="E41" s="22"/>
      <c r="F41" s="21"/>
      <c r="G41" s="22"/>
      <c r="H41" s="21"/>
      <c r="I41" s="22"/>
      <c r="J41" s="22"/>
      <c r="L41" s="23" t="str">
        <f t="shared" si="1"/>
        <v/>
      </c>
      <c r="M41" s="23" t="str">
        <f>IF(G41=podloge!$A$21,'SEZNAM ČLANSTVA'!H41,"")</f>
        <v/>
      </c>
    </row>
    <row r="42" spans="1:13" ht="12.75" customHeight="1" x14ac:dyDescent="0.2">
      <c r="A42" s="20">
        <v>35</v>
      </c>
      <c r="B42" s="21"/>
      <c r="C42" s="22"/>
      <c r="D42" s="21"/>
      <c r="E42" s="22"/>
      <c r="F42" s="21"/>
      <c r="G42" s="22"/>
      <c r="H42" s="21"/>
      <c r="I42" s="22"/>
      <c r="J42" s="22"/>
      <c r="L42" s="23" t="str">
        <f t="shared" si="1"/>
        <v/>
      </c>
      <c r="M42" s="23" t="str">
        <f>IF(G42=podloge!$A$21,'SEZNAM ČLANSTVA'!H42,"")</f>
        <v/>
      </c>
    </row>
    <row r="43" spans="1:13" ht="12.75" customHeight="1" x14ac:dyDescent="0.2">
      <c r="A43" s="20">
        <v>36</v>
      </c>
      <c r="B43" s="21"/>
      <c r="C43" s="22"/>
      <c r="D43" s="21"/>
      <c r="E43" s="22"/>
      <c r="F43" s="21"/>
      <c r="G43" s="22"/>
      <c r="H43" s="21"/>
      <c r="I43" s="22"/>
      <c r="J43" s="22"/>
      <c r="L43" s="23" t="str">
        <f t="shared" si="1"/>
        <v/>
      </c>
      <c r="M43" s="23" t="str">
        <f>IF(G43=podloge!$A$21,'SEZNAM ČLANSTVA'!H43,"")</f>
        <v/>
      </c>
    </row>
    <row r="44" spans="1:13" ht="12.75" customHeight="1" x14ac:dyDescent="0.2">
      <c r="A44" s="20">
        <v>37</v>
      </c>
      <c r="B44" s="21"/>
      <c r="C44" s="22"/>
      <c r="D44" s="21"/>
      <c r="E44" s="22"/>
      <c r="F44" s="21"/>
      <c r="G44" s="22"/>
      <c r="H44" s="21"/>
      <c r="I44" s="22"/>
      <c r="J44" s="22"/>
      <c r="L44" s="23" t="str">
        <f t="shared" si="1"/>
        <v/>
      </c>
      <c r="M44" s="23" t="str">
        <f>IF(G44=podloge!$A$21,'SEZNAM ČLANSTVA'!H44,"")</f>
        <v/>
      </c>
    </row>
    <row r="45" spans="1:13" ht="12.75" customHeight="1" x14ac:dyDescent="0.2">
      <c r="A45" s="20">
        <v>38</v>
      </c>
      <c r="B45" s="21"/>
      <c r="C45" s="22"/>
      <c r="D45" s="21"/>
      <c r="E45" s="22"/>
      <c r="F45" s="21"/>
      <c r="G45" s="22"/>
      <c r="H45" s="21"/>
      <c r="I45" s="22"/>
      <c r="J45" s="22"/>
      <c r="L45" s="23" t="str">
        <f t="shared" si="1"/>
        <v/>
      </c>
      <c r="M45" s="23" t="str">
        <f>IF(G45=podloge!$A$21,'SEZNAM ČLANSTVA'!H45,"")</f>
        <v/>
      </c>
    </row>
    <row r="46" spans="1:13" ht="12.75" customHeight="1" x14ac:dyDescent="0.2">
      <c r="A46" s="20">
        <v>39</v>
      </c>
      <c r="B46" s="21"/>
      <c r="C46" s="22"/>
      <c r="D46" s="21"/>
      <c r="E46" s="22"/>
      <c r="F46" s="21"/>
      <c r="G46" s="22"/>
      <c r="H46" s="21"/>
      <c r="I46" s="22"/>
      <c r="J46" s="22"/>
      <c r="L46" s="23" t="str">
        <f t="shared" si="1"/>
        <v/>
      </c>
      <c r="M46" s="23" t="str">
        <f>IF(G46=podloge!$A$21,'SEZNAM ČLANSTVA'!H46,"")</f>
        <v/>
      </c>
    </row>
    <row r="47" spans="1:13" ht="12.75" customHeight="1" x14ac:dyDescent="0.2">
      <c r="A47" s="20">
        <v>40</v>
      </c>
      <c r="B47" s="21"/>
      <c r="C47" s="22"/>
      <c r="D47" s="21"/>
      <c r="E47" s="22"/>
      <c r="F47" s="21"/>
      <c r="G47" s="22"/>
      <c r="H47" s="21"/>
      <c r="I47" s="22"/>
      <c r="J47" s="22"/>
      <c r="L47" s="23" t="str">
        <f t="shared" si="1"/>
        <v/>
      </c>
      <c r="M47" s="23" t="str">
        <f>IF(G47=podloge!$A$21,'SEZNAM ČLANSTVA'!H47,"")</f>
        <v/>
      </c>
    </row>
    <row r="48" spans="1:13" ht="12.75" customHeight="1" x14ac:dyDescent="0.2">
      <c r="A48" s="20">
        <v>41</v>
      </c>
      <c r="B48" s="21"/>
      <c r="C48" s="22"/>
      <c r="D48" s="21"/>
      <c r="E48" s="22"/>
      <c r="F48" s="21"/>
      <c r="G48" s="22"/>
      <c r="H48" s="21"/>
      <c r="I48" s="22"/>
      <c r="J48" s="22"/>
      <c r="L48" s="23" t="str">
        <f t="shared" si="1"/>
        <v/>
      </c>
      <c r="M48" s="23" t="str">
        <f>IF(G48=podloge!$A$21,'SEZNAM ČLANSTVA'!H48,"")</f>
        <v/>
      </c>
    </row>
    <row r="49" spans="1:13" ht="12.75" customHeight="1" x14ac:dyDescent="0.2">
      <c r="A49" s="20">
        <v>42</v>
      </c>
      <c r="B49" s="21"/>
      <c r="C49" s="22"/>
      <c r="D49" s="21"/>
      <c r="E49" s="22"/>
      <c r="F49" s="21"/>
      <c r="G49" s="22"/>
      <c r="H49" s="21"/>
      <c r="I49" s="22"/>
      <c r="J49" s="22"/>
      <c r="L49" s="23" t="str">
        <f t="shared" si="1"/>
        <v/>
      </c>
      <c r="M49" s="23" t="str">
        <f>IF(G49=podloge!$A$21,'SEZNAM ČLANSTVA'!H49,"")</f>
        <v/>
      </c>
    </row>
    <row r="50" spans="1:13" ht="12.75" customHeight="1" x14ac:dyDescent="0.2">
      <c r="A50" s="20">
        <v>43</v>
      </c>
      <c r="B50" s="21"/>
      <c r="C50" s="22"/>
      <c r="D50" s="21"/>
      <c r="E50" s="22"/>
      <c r="F50" s="21"/>
      <c r="G50" s="22"/>
      <c r="H50" s="21"/>
      <c r="I50" s="22"/>
      <c r="J50" s="22"/>
      <c r="L50" s="23" t="str">
        <f t="shared" si="1"/>
        <v/>
      </c>
      <c r="M50" s="23" t="str">
        <f>IF(G50=podloge!$A$21,'SEZNAM ČLANSTVA'!H50,"")</f>
        <v/>
      </c>
    </row>
    <row r="51" spans="1:13" ht="12.75" customHeight="1" x14ac:dyDescent="0.2">
      <c r="A51" s="20">
        <v>44</v>
      </c>
      <c r="B51" s="21"/>
      <c r="C51" s="22"/>
      <c r="D51" s="21"/>
      <c r="E51" s="22"/>
      <c r="F51" s="21"/>
      <c r="G51" s="22"/>
      <c r="H51" s="21"/>
      <c r="I51" s="22"/>
      <c r="J51" s="22"/>
      <c r="L51" s="23" t="str">
        <f t="shared" si="1"/>
        <v/>
      </c>
      <c r="M51" s="23" t="str">
        <f>IF(G51=podloge!$A$21,'SEZNAM ČLANSTVA'!H51,"")</f>
        <v/>
      </c>
    </row>
    <row r="52" spans="1:13" ht="12.75" customHeight="1" x14ac:dyDescent="0.2">
      <c r="A52" s="20">
        <v>45</v>
      </c>
      <c r="B52" s="21"/>
      <c r="C52" s="22"/>
      <c r="D52" s="21"/>
      <c r="E52" s="22"/>
      <c r="F52" s="21"/>
      <c r="G52" s="22"/>
      <c r="H52" s="21"/>
      <c r="I52" s="22"/>
      <c r="J52" s="22"/>
      <c r="L52" s="23" t="str">
        <f t="shared" si="1"/>
        <v/>
      </c>
      <c r="M52" s="23" t="str">
        <f>IF(G52=podloge!$A$21,'SEZNAM ČLANSTVA'!H52,"")</f>
        <v/>
      </c>
    </row>
    <row r="53" spans="1:13" ht="12.75" customHeight="1" x14ac:dyDescent="0.2">
      <c r="A53" s="20">
        <v>46</v>
      </c>
      <c r="B53" s="21"/>
      <c r="C53" s="22"/>
      <c r="D53" s="21"/>
      <c r="E53" s="22"/>
      <c r="F53" s="21"/>
      <c r="G53" s="22"/>
      <c r="H53" s="21"/>
      <c r="I53" s="22"/>
      <c r="J53" s="22"/>
      <c r="L53" s="23" t="str">
        <f t="shared" si="1"/>
        <v/>
      </c>
      <c r="M53" s="23" t="str">
        <f>IF(G53=podloge!$A$21,'SEZNAM ČLANSTVA'!H53,"")</f>
        <v/>
      </c>
    </row>
    <row r="54" spans="1:13" ht="12.75" customHeight="1" x14ac:dyDescent="0.2">
      <c r="A54" s="20">
        <v>47</v>
      </c>
      <c r="B54" s="21"/>
      <c r="C54" s="22"/>
      <c r="D54" s="21"/>
      <c r="E54" s="22"/>
      <c r="F54" s="21"/>
      <c r="G54" s="22"/>
      <c r="H54" s="21"/>
      <c r="I54" s="22"/>
      <c r="J54" s="22"/>
      <c r="L54" s="23" t="str">
        <f t="shared" si="1"/>
        <v/>
      </c>
      <c r="M54" s="23" t="str">
        <f>IF(G54=podloge!$A$21,'SEZNAM ČLANSTVA'!H54,"")</f>
        <v/>
      </c>
    </row>
    <row r="55" spans="1:13" ht="12.75" customHeight="1" x14ac:dyDescent="0.2">
      <c r="A55" s="20">
        <v>48</v>
      </c>
      <c r="B55" s="21"/>
      <c r="C55" s="22"/>
      <c r="D55" s="21"/>
      <c r="E55" s="22"/>
      <c r="F55" s="21"/>
      <c r="G55" s="22"/>
      <c r="H55" s="21"/>
      <c r="I55" s="22"/>
      <c r="J55" s="22"/>
      <c r="L55" s="23" t="str">
        <f t="shared" si="1"/>
        <v/>
      </c>
      <c r="M55" s="23" t="str">
        <f>IF(G55=podloge!$A$21,'SEZNAM ČLANSTVA'!H55,"")</f>
        <v/>
      </c>
    </row>
    <row r="56" spans="1:13" ht="12.75" customHeight="1" x14ac:dyDescent="0.2">
      <c r="A56" s="20">
        <v>49</v>
      </c>
      <c r="B56" s="21"/>
      <c r="C56" s="22"/>
      <c r="D56" s="21"/>
      <c r="E56" s="22"/>
      <c r="F56" s="21"/>
      <c r="G56" s="22"/>
      <c r="H56" s="21"/>
      <c r="I56" s="22"/>
      <c r="J56" s="22"/>
      <c r="L56" s="23" t="str">
        <f t="shared" si="1"/>
        <v/>
      </c>
      <c r="M56" s="23" t="str">
        <f>IF(G56=podloge!$A$21,'SEZNAM ČLANSTVA'!H56,"")</f>
        <v/>
      </c>
    </row>
    <row r="57" spans="1:13" ht="12.75" customHeight="1" x14ac:dyDescent="0.2">
      <c r="A57" s="20">
        <v>50</v>
      </c>
      <c r="B57" s="21"/>
      <c r="C57" s="22"/>
      <c r="D57" s="21"/>
      <c r="E57" s="22"/>
      <c r="F57" s="21"/>
      <c r="G57" s="22"/>
      <c r="H57" s="21"/>
      <c r="I57" s="22"/>
      <c r="J57" s="22"/>
      <c r="L57" s="23" t="str">
        <f t="shared" si="1"/>
        <v/>
      </c>
      <c r="M57" s="23" t="str">
        <f>IF(G57=podloge!$A$21,'SEZNAM ČLANSTVA'!H57,"")</f>
        <v/>
      </c>
    </row>
    <row r="58" spans="1:13" ht="12.75" customHeight="1" x14ac:dyDescent="0.2">
      <c r="A58" s="20">
        <v>51</v>
      </c>
      <c r="B58" s="21"/>
      <c r="C58" s="22"/>
      <c r="D58" s="21"/>
      <c r="E58" s="22"/>
      <c r="F58" s="21"/>
      <c r="G58" s="22"/>
      <c r="H58" s="21"/>
      <c r="I58" s="22"/>
      <c r="J58" s="22"/>
      <c r="L58" s="23" t="str">
        <f t="shared" si="1"/>
        <v/>
      </c>
      <c r="M58" s="23" t="str">
        <f>IF(G58=podloge!$A$21,'SEZNAM ČLANSTVA'!H58,"")</f>
        <v/>
      </c>
    </row>
    <row r="59" spans="1:13" ht="12.75" customHeight="1" x14ac:dyDescent="0.2">
      <c r="A59" s="20">
        <v>52</v>
      </c>
      <c r="B59" s="21"/>
      <c r="C59" s="22"/>
      <c r="D59" s="21"/>
      <c r="E59" s="22"/>
      <c r="F59" s="21"/>
      <c r="G59" s="22"/>
      <c r="H59" s="21"/>
      <c r="I59" s="22"/>
      <c r="J59" s="22"/>
      <c r="L59" s="23" t="str">
        <f t="shared" si="1"/>
        <v/>
      </c>
      <c r="M59" s="23" t="str">
        <f>IF(G59=podloge!$A$21,'SEZNAM ČLANSTVA'!H59,"")</f>
        <v/>
      </c>
    </row>
    <row r="60" spans="1:13" ht="12.75" customHeight="1" x14ac:dyDescent="0.2">
      <c r="A60" s="20">
        <v>53</v>
      </c>
      <c r="B60" s="21"/>
      <c r="C60" s="22"/>
      <c r="D60" s="21"/>
      <c r="E60" s="22"/>
      <c r="F60" s="21"/>
      <c r="G60" s="22"/>
      <c r="H60" s="21"/>
      <c r="I60" s="22"/>
      <c r="J60" s="22"/>
      <c r="L60" s="23" t="str">
        <f t="shared" si="1"/>
        <v/>
      </c>
      <c r="M60" s="23" t="str">
        <f>IF(G60=podloge!$A$21,'SEZNAM ČLANSTVA'!H60,"")</f>
        <v/>
      </c>
    </row>
    <row r="61" spans="1:13" ht="12.75" customHeight="1" x14ac:dyDescent="0.2">
      <c r="A61" s="20">
        <v>54</v>
      </c>
      <c r="B61" s="21"/>
      <c r="C61" s="22"/>
      <c r="D61" s="21"/>
      <c r="E61" s="22"/>
      <c r="F61" s="21"/>
      <c r="G61" s="22"/>
      <c r="H61" s="21"/>
      <c r="I61" s="22"/>
      <c r="J61" s="22"/>
      <c r="L61" s="23" t="str">
        <f t="shared" si="1"/>
        <v/>
      </c>
      <c r="M61" s="23" t="str">
        <f>IF(G61=podloge!$A$21,'SEZNAM ČLANSTVA'!H61,"")</f>
        <v/>
      </c>
    </row>
    <row r="62" spans="1:13" ht="12.75" customHeight="1" x14ac:dyDescent="0.2">
      <c r="A62" s="20">
        <v>55</v>
      </c>
      <c r="B62" s="21"/>
      <c r="C62" s="22"/>
      <c r="D62" s="21"/>
      <c r="E62" s="22"/>
      <c r="F62" s="21"/>
      <c r="G62" s="22"/>
      <c r="H62" s="21"/>
      <c r="I62" s="22"/>
      <c r="J62" s="22"/>
      <c r="L62" s="23" t="str">
        <f t="shared" si="1"/>
        <v/>
      </c>
      <c r="M62" s="23" t="str">
        <f>IF(G62=podloge!$A$21,'SEZNAM ČLANSTVA'!H62,"")</f>
        <v/>
      </c>
    </row>
    <row r="63" spans="1:13" ht="12.75" customHeight="1" x14ac:dyDescent="0.2">
      <c r="A63" s="20">
        <v>56</v>
      </c>
      <c r="B63" s="21"/>
      <c r="C63" s="22"/>
      <c r="D63" s="21"/>
      <c r="E63" s="22"/>
      <c r="F63" s="21"/>
      <c r="G63" s="22"/>
      <c r="H63" s="21"/>
      <c r="I63" s="22"/>
      <c r="J63" s="22"/>
      <c r="L63" s="23" t="str">
        <f t="shared" si="1"/>
        <v/>
      </c>
      <c r="M63" s="23" t="str">
        <f>IF(G63=podloge!$A$21,'SEZNAM ČLANSTVA'!H63,"")</f>
        <v/>
      </c>
    </row>
    <row r="64" spans="1:13" ht="12.75" customHeight="1" x14ac:dyDescent="0.2">
      <c r="A64" s="20">
        <v>57</v>
      </c>
      <c r="B64" s="21"/>
      <c r="C64" s="22"/>
      <c r="D64" s="21"/>
      <c r="E64" s="22"/>
      <c r="F64" s="21"/>
      <c r="G64" s="22"/>
      <c r="H64" s="21"/>
      <c r="I64" s="22"/>
      <c r="J64" s="22"/>
      <c r="L64" s="23" t="str">
        <f t="shared" si="1"/>
        <v/>
      </c>
      <c r="M64" s="23" t="str">
        <f>IF(G64=podloge!$A$21,'SEZNAM ČLANSTVA'!H64,"")</f>
        <v/>
      </c>
    </row>
    <row r="65" spans="1:13" ht="12.75" customHeight="1" x14ac:dyDescent="0.2">
      <c r="A65" s="20">
        <v>58</v>
      </c>
      <c r="B65" s="21"/>
      <c r="C65" s="22"/>
      <c r="D65" s="21"/>
      <c r="E65" s="22"/>
      <c r="F65" s="21"/>
      <c r="G65" s="22"/>
      <c r="H65" s="21"/>
      <c r="I65" s="22"/>
      <c r="J65" s="22"/>
      <c r="L65" s="23" t="str">
        <f t="shared" si="1"/>
        <v/>
      </c>
      <c r="M65" s="23" t="str">
        <f>IF(G65=podloge!$A$21,'SEZNAM ČLANSTVA'!H65,"")</f>
        <v/>
      </c>
    </row>
    <row r="66" spans="1:13" ht="12.75" customHeight="1" x14ac:dyDescent="0.2">
      <c r="A66" s="20">
        <v>59</v>
      </c>
      <c r="B66" s="21"/>
      <c r="C66" s="22"/>
      <c r="D66" s="21"/>
      <c r="E66" s="22"/>
      <c r="F66" s="21"/>
      <c r="G66" s="22"/>
      <c r="H66" s="21"/>
      <c r="I66" s="22"/>
      <c r="J66" s="22"/>
      <c r="L66" s="23" t="str">
        <f t="shared" si="1"/>
        <v/>
      </c>
      <c r="M66" s="23" t="str">
        <f>IF(G66=podloge!$A$21,'SEZNAM ČLANSTVA'!H66,"")</f>
        <v/>
      </c>
    </row>
    <row r="67" spans="1:13" ht="12.75" customHeight="1" x14ac:dyDescent="0.2">
      <c r="A67" s="20">
        <v>60</v>
      </c>
      <c r="B67" s="21"/>
      <c r="C67" s="22"/>
      <c r="D67" s="21"/>
      <c r="E67" s="22"/>
      <c r="F67" s="21"/>
      <c r="G67" s="22"/>
      <c r="H67" s="21"/>
      <c r="I67" s="22"/>
      <c r="J67" s="22"/>
      <c r="L67" s="23" t="str">
        <f t="shared" si="1"/>
        <v/>
      </c>
      <c r="M67" s="23" t="str">
        <f>IF(G67=podloge!$A$21,'SEZNAM ČLANSTVA'!H67,"")</f>
        <v/>
      </c>
    </row>
    <row r="68" spans="1:13" ht="12.75" customHeight="1" x14ac:dyDescent="0.2">
      <c r="A68" s="20">
        <v>61</v>
      </c>
      <c r="B68" s="21"/>
      <c r="C68" s="22"/>
      <c r="D68" s="21"/>
      <c r="E68" s="22"/>
      <c r="F68" s="21"/>
      <c r="G68" s="22"/>
      <c r="H68" s="21"/>
      <c r="I68" s="22"/>
      <c r="J68" s="22"/>
      <c r="L68" s="23" t="str">
        <f t="shared" si="1"/>
        <v/>
      </c>
      <c r="M68" s="23" t="str">
        <f>IF(G68=podloge!$A$21,'SEZNAM ČLANSTVA'!H68,"")</f>
        <v/>
      </c>
    </row>
    <row r="69" spans="1:13" ht="12.75" customHeight="1" x14ac:dyDescent="0.2">
      <c r="A69" s="20">
        <v>62</v>
      </c>
      <c r="B69" s="21"/>
      <c r="C69" s="22"/>
      <c r="D69" s="21"/>
      <c r="E69" s="22"/>
      <c r="F69" s="21"/>
      <c r="G69" s="22"/>
      <c r="H69" s="21"/>
      <c r="I69" s="22"/>
      <c r="J69" s="22"/>
      <c r="L69" s="23" t="str">
        <f t="shared" si="1"/>
        <v/>
      </c>
      <c r="M69" s="23" t="str">
        <f>IF(G69=podloge!$A$21,'SEZNAM ČLANSTVA'!H69,"")</f>
        <v/>
      </c>
    </row>
    <row r="70" spans="1:13" ht="12.75" customHeight="1" x14ac:dyDescent="0.2">
      <c r="A70" s="20">
        <v>63</v>
      </c>
      <c r="B70" s="21"/>
      <c r="C70" s="22"/>
      <c r="D70" s="21"/>
      <c r="E70" s="22"/>
      <c r="F70" s="21"/>
      <c r="G70" s="22"/>
      <c r="H70" s="21"/>
      <c r="I70" s="22"/>
      <c r="J70" s="22"/>
      <c r="L70" s="23" t="str">
        <f t="shared" si="1"/>
        <v/>
      </c>
      <c r="M70" s="23" t="str">
        <f>IF(G70=podloge!$A$21,'SEZNAM ČLANSTVA'!H70,"")</f>
        <v/>
      </c>
    </row>
    <row r="71" spans="1:13" ht="12.75" customHeight="1" x14ac:dyDescent="0.2">
      <c r="A71" s="20">
        <v>64</v>
      </c>
      <c r="B71" s="21"/>
      <c r="C71" s="22"/>
      <c r="D71" s="21"/>
      <c r="E71" s="22"/>
      <c r="F71" s="21"/>
      <c r="G71" s="22"/>
      <c r="H71" s="21"/>
      <c r="I71" s="22"/>
      <c r="J71" s="22"/>
      <c r="L71" s="23" t="str">
        <f t="shared" si="1"/>
        <v/>
      </c>
      <c r="M71" s="23" t="str">
        <f>IF(G71=podloge!$A$21,'SEZNAM ČLANSTVA'!H71,"")</f>
        <v/>
      </c>
    </row>
    <row r="72" spans="1:13" ht="12.75" customHeight="1" x14ac:dyDescent="0.2">
      <c r="A72" s="20">
        <v>65</v>
      </c>
      <c r="B72" s="21"/>
      <c r="C72" s="22"/>
      <c r="D72" s="21"/>
      <c r="E72" s="22"/>
      <c r="F72" s="21"/>
      <c r="G72" s="22"/>
      <c r="H72" s="21"/>
      <c r="I72" s="22"/>
      <c r="J72" s="22"/>
      <c r="L72" s="23" t="str">
        <f t="shared" ref="L72:L103" si="2">IF(D72="","",leto-D72)</f>
        <v/>
      </c>
      <c r="M72" s="23" t="str">
        <f>IF(G72=podloge!$A$21,'SEZNAM ČLANSTVA'!H72,"")</f>
        <v/>
      </c>
    </row>
    <row r="73" spans="1:13" ht="12.75" customHeight="1" x14ac:dyDescent="0.2">
      <c r="A73" s="20">
        <v>66</v>
      </c>
      <c r="B73" s="21"/>
      <c r="C73" s="22"/>
      <c r="D73" s="21"/>
      <c r="E73" s="33"/>
      <c r="F73" s="34"/>
      <c r="G73" s="33"/>
      <c r="H73" s="34"/>
      <c r="I73" s="22"/>
      <c r="J73" s="22"/>
      <c r="L73" s="23" t="str">
        <f t="shared" si="2"/>
        <v/>
      </c>
      <c r="M73" s="23" t="str">
        <f>IF(G73=podloge!$A$21,'SEZNAM ČLANSTVA'!H73,"")</f>
        <v/>
      </c>
    </row>
    <row r="74" spans="1:13" ht="12.75" customHeight="1" x14ac:dyDescent="0.2">
      <c r="A74" s="20">
        <v>67</v>
      </c>
      <c r="B74" s="21"/>
      <c r="C74" s="22"/>
      <c r="D74" s="21"/>
      <c r="E74" s="33"/>
      <c r="F74" s="34"/>
      <c r="G74" s="33"/>
      <c r="H74" s="34"/>
      <c r="I74" s="22"/>
      <c r="J74" s="22"/>
      <c r="L74" s="23" t="str">
        <f t="shared" si="2"/>
        <v/>
      </c>
      <c r="M74" s="23" t="str">
        <f>IF(G74=podloge!$A$21,'SEZNAM ČLANSTVA'!H74,"")</f>
        <v/>
      </c>
    </row>
    <row r="75" spans="1:13" ht="12.75" customHeight="1" x14ac:dyDescent="0.2">
      <c r="A75" s="20">
        <v>68</v>
      </c>
      <c r="B75" s="21"/>
      <c r="C75" s="22"/>
      <c r="D75" s="21"/>
      <c r="E75" s="33"/>
      <c r="F75" s="34"/>
      <c r="G75" s="33"/>
      <c r="H75" s="34"/>
      <c r="I75" s="22"/>
      <c r="J75" s="22"/>
      <c r="L75" s="23" t="str">
        <f t="shared" si="2"/>
        <v/>
      </c>
      <c r="M75" s="23" t="str">
        <f>IF(G75=podloge!$A$21,'SEZNAM ČLANSTVA'!H75,"")</f>
        <v/>
      </c>
    </row>
    <row r="76" spans="1:13" ht="12.75" customHeight="1" x14ac:dyDescent="0.2">
      <c r="A76" s="20">
        <v>69</v>
      </c>
      <c r="B76" s="21"/>
      <c r="C76" s="22"/>
      <c r="D76" s="21"/>
      <c r="E76" s="33"/>
      <c r="F76" s="34"/>
      <c r="G76" s="33"/>
      <c r="H76" s="34"/>
      <c r="I76" s="22"/>
      <c r="J76" s="22"/>
      <c r="L76" s="23" t="str">
        <f t="shared" si="2"/>
        <v/>
      </c>
      <c r="M76" s="23" t="str">
        <f>IF(G76=podloge!$A$21,'SEZNAM ČLANSTVA'!H76,"")</f>
        <v/>
      </c>
    </row>
    <row r="77" spans="1:13" ht="12.75" customHeight="1" x14ac:dyDescent="0.2">
      <c r="A77" s="20">
        <v>70</v>
      </c>
      <c r="B77" s="21"/>
      <c r="C77" s="22"/>
      <c r="D77" s="21"/>
      <c r="E77" s="33"/>
      <c r="F77" s="34"/>
      <c r="G77" s="33"/>
      <c r="H77" s="34"/>
      <c r="I77" s="22"/>
      <c r="J77" s="22"/>
      <c r="L77" s="23" t="str">
        <f t="shared" si="2"/>
        <v/>
      </c>
      <c r="M77" s="23" t="str">
        <f>IF(G77=podloge!$A$21,'SEZNAM ČLANSTVA'!H77,"")</f>
        <v/>
      </c>
    </row>
    <row r="78" spans="1:13" ht="12.75" customHeight="1" x14ac:dyDescent="0.2">
      <c r="A78" s="20">
        <v>71</v>
      </c>
      <c r="B78" s="21"/>
      <c r="C78" s="22"/>
      <c r="D78" s="21"/>
      <c r="E78" s="33"/>
      <c r="F78" s="34"/>
      <c r="G78" s="33"/>
      <c r="H78" s="34"/>
      <c r="I78" s="22"/>
      <c r="J78" s="22"/>
      <c r="L78" s="23" t="str">
        <f t="shared" si="2"/>
        <v/>
      </c>
      <c r="M78" s="23" t="str">
        <f>IF(G78=podloge!$A$21,'SEZNAM ČLANSTVA'!H78,"")</f>
        <v/>
      </c>
    </row>
    <row r="79" spans="1:13" ht="12.75" customHeight="1" x14ac:dyDescent="0.2">
      <c r="A79" s="20">
        <v>72</v>
      </c>
      <c r="B79" s="21"/>
      <c r="C79" s="22"/>
      <c r="D79" s="21"/>
      <c r="E79" s="33"/>
      <c r="F79" s="34"/>
      <c r="G79" s="33"/>
      <c r="H79" s="34"/>
      <c r="I79" s="22"/>
      <c r="J79" s="22"/>
      <c r="L79" s="23" t="str">
        <f t="shared" si="2"/>
        <v/>
      </c>
      <c r="M79" s="23" t="str">
        <f>IF(G79=podloge!$A$21,'SEZNAM ČLANSTVA'!H79,"")</f>
        <v/>
      </c>
    </row>
    <row r="80" spans="1:13" ht="12.75" customHeight="1" x14ac:dyDescent="0.2">
      <c r="A80" s="20">
        <v>73</v>
      </c>
      <c r="B80" s="21"/>
      <c r="C80" s="22"/>
      <c r="D80" s="21"/>
      <c r="E80" s="33"/>
      <c r="F80" s="34"/>
      <c r="G80" s="33"/>
      <c r="H80" s="34"/>
      <c r="I80" s="22"/>
      <c r="J80" s="22"/>
      <c r="L80" s="23" t="str">
        <f t="shared" si="2"/>
        <v/>
      </c>
      <c r="M80" s="23" t="str">
        <f>IF(G80=podloge!$A$21,'SEZNAM ČLANSTVA'!H80,"")</f>
        <v/>
      </c>
    </row>
    <row r="81" spans="1:13" ht="12.75" customHeight="1" x14ac:dyDescent="0.2">
      <c r="A81" s="20">
        <v>74</v>
      </c>
      <c r="B81" s="21"/>
      <c r="C81" s="22"/>
      <c r="D81" s="21"/>
      <c r="E81" s="33"/>
      <c r="F81" s="34"/>
      <c r="G81" s="33"/>
      <c r="H81" s="34"/>
      <c r="I81" s="22"/>
      <c r="J81" s="22"/>
      <c r="L81" s="23" t="str">
        <f t="shared" si="2"/>
        <v/>
      </c>
      <c r="M81" s="23" t="str">
        <f>IF(G81=podloge!$A$21,'SEZNAM ČLANSTVA'!H81,"")</f>
        <v/>
      </c>
    </row>
    <row r="82" spans="1:13" ht="12.75" customHeight="1" x14ac:dyDescent="0.2">
      <c r="A82" s="20">
        <v>75</v>
      </c>
      <c r="B82" s="21"/>
      <c r="C82" s="22"/>
      <c r="D82" s="21"/>
      <c r="E82" s="33"/>
      <c r="F82" s="34"/>
      <c r="G82" s="33"/>
      <c r="H82" s="34"/>
      <c r="I82" s="22"/>
      <c r="J82" s="22"/>
      <c r="L82" s="23" t="str">
        <f t="shared" si="2"/>
        <v/>
      </c>
      <c r="M82" s="23" t="str">
        <f>IF(G82=podloge!$A$21,'SEZNAM ČLANSTVA'!H82,"")</f>
        <v/>
      </c>
    </row>
    <row r="83" spans="1:13" ht="12.75" customHeight="1" x14ac:dyDescent="0.2">
      <c r="A83" s="20">
        <v>76</v>
      </c>
      <c r="B83" s="21"/>
      <c r="C83" s="22"/>
      <c r="D83" s="21"/>
      <c r="E83" s="33"/>
      <c r="F83" s="34"/>
      <c r="G83" s="33"/>
      <c r="H83" s="34"/>
      <c r="I83" s="22"/>
      <c r="J83" s="22"/>
      <c r="L83" s="23" t="str">
        <f t="shared" si="2"/>
        <v/>
      </c>
      <c r="M83" s="23" t="str">
        <f>IF(G83=podloge!$A$21,'SEZNAM ČLANSTVA'!H83,"")</f>
        <v/>
      </c>
    </row>
    <row r="84" spans="1:13" ht="12.75" customHeight="1" x14ac:dyDescent="0.2">
      <c r="A84" s="20">
        <v>77</v>
      </c>
      <c r="B84" s="21"/>
      <c r="C84" s="22"/>
      <c r="D84" s="21"/>
      <c r="E84" s="37"/>
      <c r="F84" s="38"/>
      <c r="G84" s="37"/>
      <c r="H84" s="36"/>
      <c r="I84" s="22"/>
      <c r="J84" s="22"/>
      <c r="L84" s="23" t="str">
        <f t="shared" si="2"/>
        <v/>
      </c>
      <c r="M84" s="23" t="str">
        <f>IF(G84=podloge!$A$21,'SEZNAM ČLANSTVA'!H84,"")</f>
        <v/>
      </c>
    </row>
    <row r="85" spans="1:13" ht="12.75" customHeight="1" x14ac:dyDescent="0.2">
      <c r="A85" s="20">
        <v>78</v>
      </c>
      <c r="B85" s="21"/>
      <c r="C85" s="22"/>
      <c r="D85" s="21"/>
      <c r="E85" s="37"/>
      <c r="F85" s="38"/>
      <c r="G85" s="37"/>
      <c r="H85" s="36"/>
      <c r="I85" s="22"/>
      <c r="J85" s="22"/>
      <c r="L85" s="23" t="str">
        <f t="shared" si="2"/>
        <v/>
      </c>
      <c r="M85" s="23" t="str">
        <f>IF(G85=podloge!$A$21,'SEZNAM ČLANSTVA'!H85,"")</f>
        <v/>
      </c>
    </row>
    <row r="86" spans="1:13" ht="12.75" customHeight="1" x14ac:dyDescent="0.2">
      <c r="A86" s="20">
        <v>79</v>
      </c>
      <c r="B86" s="21"/>
      <c r="C86" s="22"/>
      <c r="D86" s="21"/>
      <c r="E86" s="37"/>
      <c r="F86" s="38"/>
      <c r="G86" s="37"/>
      <c r="H86" s="36"/>
      <c r="I86" s="22"/>
      <c r="J86" s="22"/>
      <c r="L86" s="23" t="str">
        <f t="shared" si="2"/>
        <v/>
      </c>
      <c r="M86" s="23" t="str">
        <f>IF(G86=podloge!$A$21,'SEZNAM ČLANSTVA'!H86,"")</f>
        <v/>
      </c>
    </row>
    <row r="87" spans="1:13" ht="12.75" customHeight="1" x14ac:dyDescent="0.2">
      <c r="A87" s="20">
        <v>80</v>
      </c>
      <c r="B87" s="21"/>
      <c r="C87" s="22"/>
      <c r="D87" s="21"/>
      <c r="E87" s="35"/>
      <c r="F87" s="36"/>
      <c r="G87" s="35"/>
      <c r="H87" s="36"/>
      <c r="I87" s="22"/>
      <c r="J87" s="22"/>
      <c r="L87" s="23" t="str">
        <f t="shared" si="2"/>
        <v/>
      </c>
      <c r="M87" s="23" t="str">
        <f>IF(G87=podloge!$A$21,'SEZNAM ČLANSTVA'!H87,"")</f>
        <v/>
      </c>
    </row>
    <row r="88" spans="1:13" ht="12.75" customHeight="1" x14ac:dyDescent="0.2">
      <c r="A88" s="20">
        <v>81</v>
      </c>
      <c r="B88" s="21"/>
      <c r="C88" s="22"/>
      <c r="D88" s="21"/>
      <c r="E88" s="35"/>
      <c r="F88" s="36"/>
      <c r="G88" s="35"/>
      <c r="H88" s="36"/>
      <c r="I88" s="22"/>
      <c r="J88" s="22"/>
      <c r="L88" s="23" t="str">
        <f t="shared" si="2"/>
        <v/>
      </c>
      <c r="M88" s="23" t="str">
        <f>IF(G88=podloge!$A$21,'SEZNAM ČLANSTVA'!H88,"")</f>
        <v/>
      </c>
    </row>
    <row r="89" spans="1:13" ht="12.75" customHeight="1" x14ac:dyDescent="0.2">
      <c r="A89" s="20">
        <v>82</v>
      </c>
      <c r="B89" s="21"/>
      <c r="C89" s="22"/>
      <c r="D89" s="21"/>
      <c r="E89" s="35"/>
      <c r="F89" s="36"/>
      <c r="G89" s="35"/>
      <c r="H89" s="36"/>
      <c r="I89" s="22"/>
      <c r="J89" s="22"/>
      <c r="L89" s="23" t="str">
        <f t="shared" si="2"/>
        <v/>
      </c>
      <c r="M89" s="23" t="str">
        <f>IF(G89=podloge!$A$21,'SEZNAM ČLANSTVA'!H89,"")</f>
        <v/>
      </c>
    </row>
    <row r="90" spans="1:13" ht="12.75" customHeight="1" x14ac:dyDescent="0.2">
      <c r="A90" s="20">
        <v>83</v>
      </c>
      <c r="B90" s="21"/>
      <c r="C90" s="22"/>
      <c r="D90" s="21"/>
      <c r="E90" s="35"/>
      <c r="F90" s="36"/>
      <c r="G90" s="35"/>
      <c r="H90" s="36"/>
      <c r="I90" s="22"/>
      <c r="J90" s="22"/>
      <c r="L90" s="23" t="str">
        <f t="shared" si="2"/>
        <v/>
      </c>
      <c r="M90" s="23" t="str">
        <f>IF(G90=podloge!$A$21,'SEZNAM ČLANSTVA'!H90,"")</f>
        <v/>
      </c>
    </row>
    <row r="91" spans="1:13" ht="12.75" customHeight="1" x14ac:dyDescent="0.2">
      <c r="A91" s="20">
        <v>84</v>
      </c>
      <c r="B91" s="21"/>
      <c r="C91" s="22"/>
      <c r="D91" s="21"/>
      <c r="E91" s="35"/>
      <c r="F91" s="36"/>
      <c r="G91" s="35"/>
      <c r="H91" s="36"/>
      <c r="I91" s="22"/>
      <c r="J91" s="22"/>
      <c r="L91" s="23" t="str">
        <f t="shared" si="2"/>
        <v/>
      </c>
      <c r="M91" s="23" t="str">
        <f>IF(G91=podloge!$A$21,'SEZNAM ČLANSTVA'!H91,"")</f>
        <v/>
      </c>
    </row>
    <row r="92" spans="1:13" ht="12.75" customHeight="1" x14ac:dyDescent="0.2">
      <c r="A92" s="20">
        <v>85</v>
      </c>
      <c r="B92" s="21"/>
      <c r="C92" s="22"/>
      <c r="D92" s="21"/>
      <c r="E92" s="35"/>
      <c r="F92" s="21"/>
      <c r="G92" s="22"/>
      <c r="H92" s="36"/>
      <c r="I92" s="22"/>
      <c r="J92" s="22"/>
      <c r="L92" s="23" t="str">
        <f t="shared" si="2"/>
        <v/>
      </c>
      <c r="M92" s="23" t="str">
        <f>IF(G92=podloge!$A$21,'SEZNAM ČLANSTVA'!H92,"")</f>
        <v/>
      </c>
    </row>
    <row r="93" spans="1:13" ht="12.75" customHeight="1" x14ac:dyDescent="0.2">
      <c r="A93" s="20">
        <v>86</v>
      </c>
      <c r="B93" s="21"/>
      <c r="C93" s="22"/>
      <c r="D93" s="21"/>
      <c r="E93" s="35"/>
      <c r="F93" s="21"/>
      <c r="G93" s="22"/>
      <c r="H93" s="36"/>
      <c r="I93" s="22"/>
      <c r="J93" s="22"/>
      <c r="L93" s="23" t="str">
        <f t="shared" si="2"/>
        <v/>
      </c>
      <c r="M93" s="23" t="str">
        <f>IF(G93=podloge!$A$21,'SEZNAM ČLANSTVA'!H93,"")</f>
        <v/>
      </c>
    </row>
    <row r="94" spans="1:13" ht="12.75" customHeight="1" x14ac:dyDescent="0.2">
      <c r="A94" s="20">
        <v>87</v>
      </c>
      <c r="B94" s="21"/>
      <c r="C94" s="22"/>
      <c r="D94" s="21"/>
      <c r="E94" s="22"/>
      <c r="F94" s="21"/>
      <c r="G94" s="22"/>
      <c r="H94" s="36"/>
      <c r="I94" s="22"/>
      <c r="J94" s="22"/>
      <c r="L94" s="23" t="str">
        <f t="shared" si="2"/>
        <v/>
      </c>
      <c r="M94" s="23" t="str">
        <f>IF(G94=podloge!$A$21,'SEZNAM ČLANSTVA'!H94,"")</f>
        <v/>
      </c>
    </row>
    <row r="95" spans="1:13" ht="12.75" customHeight="1" x14ac:dyDescent="0.2">
      <c r="A95" s="20">
        <v>88</v>
      </c>
      <c r="B95" s="21"/>
      <c r="C95" s="22"/>
      <c r="D95" s="21"/>
      <c r="E95" s="22"/>
      <c r="F95" s="21"/>
      <c r="G95" s="22"/>
      <c r="H95" s="36"/>
      <c r="I95" s="22"/>
      <c r="J95" s="22"/>
      <c r="L95" s="23" t="str">
        <f t="shared" si="2"/>
        <v/>
      </c>
      <c r="M95" s="23" t="str">
        <f>IF(G95=podloge!$A$21,'SEZNAM ČLANSTVA'!H95,"")</f>
        <v/>
      </c>
    </row>
    <row r="96" spans="1:13" ht="12.75" customHeight="1" x14ac:dyDescent="0.2">
      <c r="A96" s="20">
        <v>89</v>
      </c>
      <c r="B96" s="21"/>
      <c r="C96" s="22"/>
      <c r="D96" s="21"/>
      <c r="E96" s="22"/>
      <c r="F96" s="21"/>
      <c r="G96" s="22"/>
      <c r="H96" s="36"/>
      <c r="I96" s="22"/>
      <c r="J96" s="22"/>
      <c r="L96" s="23" t="str">
        <f t="shared" si="2"/>
        <v/>
      </c>
      <c r="M96" s="23" t="str">
        <f>IF(G96=podloge!$A$21,'SEZNAM ČLANSTVA'!H96,"")</f>
        <v/>
      </c>
    </row>
    <row r="97" spans="1:13" ht="12.75" customHeight="1" x14ac:dyDescent="0.2">
      <c r="A97" s="20">
        <v>90</v>
      </c>
      <c r="B97" s="21"/>
      <c r="C97" s="22"/>
      <c r="D97" s="21"/>
      <c r="E97" s="22"/>
      <c r="F97" s="21"/>
      <c r="G97" s="22"/>
      <c r="H97" s="36"/>
      <c r="I97" s="22"/>
      <c r="J97" s="22"/>
      <c r="L97" s="23" t="str">
        <f t="shared" si="2"/>
        <v/>
      </c>
      <c r="M97" s="23" t="str">
        <f>IF(G97=podloge!$A$21,'SEZNAM ČLANSTVA'!H97,"")</f>
        <v/>
      </c>
    </row>
    <row r="98" spans="1:13" ht="12.75" customHeight="1" x14ac:dyDescent="0.2">
      <c r="A98" s="20">
        <v>91</v>
      </c>
      <c r="B98" s="21"/>
      <c r="C98" s="22"/>
      <c r="D98" s="21"/>
      <c r="E98" s="22"/>
      <c r="F98" s="21"/>
      <c r="G98" s="22"/>
      <c r="H98" s="36"/>
      <c r="I98" s="22"/>
      <c r="J98" s="22"/>
      <c r="L98" s="23" t="str">
        <f t="shared" si="2"/>
        <v/>
      </c>
      <c r="M98" s="23" t="str">
        <f>IF(G98=podloge!$A$21,'SEZNAM ČLANSTVA'!H98,"")</f>
        <v/>
      </c>
    </row>
    <row r="99" spans="1:13" ht="12.75" customHeight="1" x14ac:dyDescent="0.2">
      <c r="A99" s="20">
        <v>92</v>
      </c>
      <c r="B99" s="21"/>
      <c r="C99" s="22"/>
      <c r="D99" s="21"/>
      <c r="E99" s="22"/>
      <c r="F99" s="21"/>
      <c r="G99" s="22"/>
      <c r="H99" s="21"/>
      <c r="I99" s="22"/>
      <c r="J99" s="22"/>
      <c r="L99" s="23" t="str">
        <f t="shared" si="2"/>
        <v/>
      </c>
      <c r="M99" s="23" t="str">
        <f>IF(G99=podloge!$A$21,'SEZNAM ČLANSTVA'!H99,"")</f>
        <v/>
      </c>
    </row>
    <row r="100" spans="1:13" ht="12.75" customHeight="1" x14ac:dyDescent="0.2">
      <c r="A100" s="20">
        <v>93</v>
      </c>
      <c r="B100" s="21"/>
      <c r="C100" s="22"/>
      <c r="D100" s="21"/>
      <c r="E100" s="22"/>
      <c r="F100" s="21"/>
      <c r="G100" s="22"/>
      <c r="H100" s="21"/>
      <c r="I100" s="22"/>
      <c r="J100" s="22"/>
      <c r="L100" s="23" t="str">
        <f t="shared" si="2"/>
        <v/>
      </c>
      <c r="M100" s="23" t="str">
        <f>IF(G100=podloge!$A$21,'SEZNAM ČLANSTVA'!H100,"")</f>
        <v/>
      </c>
    </row>
    <row r="101" spans="1:13" ht="12.75" customHeight="1" x14ac:dyDescent="0.2">
      <c r="A101" s="20">
        <v>94</v>
      </c>
      <c r="B101" s="21"/>
      <c r="C101" s="22"/>
      <c r="D101" s="21"/>
      <c r="E101" s="22"/>
      <c r="F101" s="21"/>
      <c r="G101" s="22"/>
      <c r="H101" s="21"/>
      <c r="I101" s="22"/>
      <c r="J101" s="22"/>
      <c r="L101" s="23" t="str">
        <f t="shared" si="2"/>
        <v/>
      </c>
      <c r="M101" s="23" t="str">
        <f>IF(G101=podloge!$A$21,'SEZNAM ČLANSTVA'!H101,"")</f>
        <v/>
      </c>
    </row>
    <row r="102" spans="1:13" ht="12.75" customHeight="1" x14ac:dyDescent="0.2">
      <c r="A102" s="20">
        <v>95</v>
      </c>
      <c r="B102" s="21"/>
      <c r="C102" s="22"/>
      <c r="D102" s="21"/>
      <c r="E102" s="22"/>
      <c r="F102" s="21"/>
      <c r="G102" s="22"/>
      <c r="H102" s="21"/>
      <c r="I102" s="22"/>
      <c r="J102" s="22"/>
      <c r="L102" s="23" t="str">
        <f t="shared" si="2"/>
        <v/>
      </c>
      <c r="M102" s="23" t="str">
        <f>IF(G102=podloge!$A$21,'SEZNAM ČLANSTVA'!H102,"")</f>
        <v/>
      </c>
    </row>
    <row r="103" spans="1:13" ht="12.75" customHeight="1" x14ac:dyDescent="0.2">
      <c r="A103" s="20">
        <v>96</v>
      </c>
      <c r="B103" s="21"/>
      <c r="C103" s="22"/>
      <c r="D103" s="21"/>
      <c r="E103" s="22"/>
      <c r="F103" s="21"/>
      <c r="G103" s="22"/>
      <c r="H103" s="21"/>
      <c r="I103" s="22"/>
      <c r="J103" s="22"/>
      <c r="L103" s="23" t="str">
        <f t="shared" si="2"/>
        <v/>
      </c>
      <c r="M103" s="23" t="str">
        <f>IF(G103=podloge!$A$21,'SEZNAM ČLANSTVA'!H103,"")</f>
        <v/>
      </c>
    </row>
    <row r="104" spans="1:13" ht="12.75" customHeight="1" x14ac:dyDescent="0.2">
      <c r="A104" s="20">
        <v>97</v>
      </c>
      <c r="B104" s="21"/>
      <c r="C104" s="22"/>
      <c r="D104" s="21"/>
      <c r="E104" s="22"/>
      <c r="F104" s="21"/>
      <c r="G104" s="22"/>
      <c r="H104" s="21"/>
      <c r="I104" s="22"/>
      <c r="J104" s="22"/>
      <c r="L104" s="23" t="str">
        <f t="shared" ref="L104:L135" si="3">IF(D104="","",leto-D104)</f>
        <v/>
      </c>
      <c r="M104" s="23" t="str">
        <f>IF(G104=podloge!$A$21,'SEZNAM ČLANSTVA'!H104,"")</f>
        <v/>
      </c>
    </row>
    <row r="105" spans="1:13" ht="12.75" customHeight="1" x14ac:dyDescent="0.2">
      <c r="A105" s="20">
        <v>98</v>
      </c>
      <c r="B105" s="21"/>
      <c r="C105" s="22"/>
      <c r="D105" s="21"/>
      <c r="E105" s="22"/>
      <c r="F105" s="21"/>
      <c r="G105" s="22"/>
      <c r="H105" s="21"/>
      <c r="I105" s="22"/>
      <c r="J105" s="22"/>
      <c r="L105" s="23" t="str">
        <f t="shared" si="3"/>
        <v/>
      </c>
      <c r="M105" s="23" t="str">
        <f>IF(G105=podloge!$A$21,'SEZNAM ČLANSTVA'!H105,"")</f>
        <v/>
      </c>
    </row>
    <row r="106" spans="1:13" ht="12.75" customHeight="1" x14ac:dyDescent="0.2">
      <c r="A106" s="20">
        <v>99</v>
      </c>
      <c r="B106" s="21"/>
      <c r="C106" s="22"/>
      <c r="D106" s="21"/>
      <c r="E106" s="22"/>
      <c r="F106" s="21"/>
      <c r="G106" s="22"/>
      <c r="H106" s="21"/>
      <c r="I106" s="22"/>
      <c r="J106" s="22"/>
      <c r="L106" s="23" t="str">
        <f t="shared" si="3"/>
        <v/>
      </c>
      <c r="M106" s="23" t="str">
        <f>IF(G106=podloge!$A$21,'SEZNAM ČLANSTVA'!H106,"")</f>
        <v/>
      </c>
    </row>
    <row r="107" spans="1:13" ht="12.75" customHeight="1" x14ac:dyDescent="0.2">
      <c r="A107" s="20">
        <v>100</v>
      </c>
      <c r="B107" s="21"/>
      <c r="C107" s="22"/>
      <c r="D107" s="21"/>
      <c r="E107" s="22"/>
      <c r="F107" s="21"/>
      <c r="G107" s="22"/>
      <c r="H107" s="21"/>
      <c r="I107" s="22"/>
      <c r="J107" s="22"/>
      <c r="L107" s="23" t="str">
        <f t="shared" si="3"/>
        <v/>
      </c>
      <c r="M107" s="23" t="str">
        <f>IF(G107=podloge!$A$21,'SEZNAM ČLANSTVA'!H107,"")</f>
        <v/>
      </c>
    </row>
    <row r="108" spans="1:13" ht="12.75" customHeight="1" x14ac:dyDescent="0.2">
      <c r="A108" s="20">
        <v>101</v>
      </c>
      <c r="B108" s="21"/>
      <c r="C108" s="22"/>
      <c r="D108" s="21"/>
      <c r="E108" s="22"/>
      <c r="F108" s="21"/>
      <c r="G108" s="22"/>
      <c r="H108" s="21"/>
      <c r="I108" s="22"/>
      <c r="J108" s="22"/>
      <c r="L108" s="23" t="str">
        <f t="shared" si="3"/>
        <v/>
      </c>
      <c r="M108" s="23" t="str">
        <f>IF(G108=podloge!$A$21,'SEZNAM ČLANSTVA'!H108,"")</f>
        <v/>
      </c>
    </row>
    <row r="109" spans="1:13" ht="12.75" customHeight="1" x14ac:dyDescent="0.2">
      <c r="A109" s="20">
        <v>102</v>
      </c>
      <c r="B109" s="21"/>
      <c r="C109" s="22"/>
      <c r="D109" s="21"/>
      <c r="E109" s="22"/>
      <c r="F109" s="21"/>
      <c r="G109" s="22"/>
      <c r="H109" s="21"/>
      <c r="I109" s="22"/>
      <c r="J109" s="22"/>
      <c r="L109" s="23" t="str">
        <f t="shared" si="3"/>
        <v/>
      </c>
      <c r="M109" s="23" t="str">
        <f>IF(G109=podloge!$A$21,'SEZNAM ČLANSTVA'!H109,"")</f>
        <v/>
      </c>
    </row>
    <row r="110" spans="1:13" ht="12.75" customHeight="1" x14ac:dyDescent="0.2">
      <c r="A110" s="20">
        <v>103</v>
      </c>
      <c r="B110" s="21"/>
      <c r="C110" s="22"/>
      <c r="D110" s="21"/>
      <c r="E110" s="22"/>
      <c r="F110" s="21"/>
      <c r="G110" s="22"/>
      <c r="H110" s="21"/>
      <c r="I110" s="22"/>
      <c r="J110" s="22"/>
      <c r="L110" s="23" t="str">
        <f t="shared" si="3"/>
        <v/>
      </c>
      <c r="M110" s="23" t="str">
        <f>IF(G110=podloge!$A$21,'SEZNAM ČLANSTVA'!H110,"")</f>
        <v/>
      </c>
    </row>
    <row r="111" spans="1:13" ht="12.75" customHeight="1" x14ac:dyDescent="0.2">
      <c r="A111" s="20">
        <v>104</v>
      </c>
      <c r="B111" s="21"/>
      <c r="C111" s="22"/>
      <c r="D111" s="21"/>
      <c r="E111" s="22"/>
      <c r="F111" s="21"/>
      <c r="G111" s="22"/>
      <c r="H111" s="21"/>
      <c r="I111" s="22"/>
      <c r="J111" s="22"/>
      <c r="L111" s="23" t="str">
        <f t="shared" si="3"/>
        <v/>
      </c>
      <c r="M111" s="23" t="str">
        <f>IF(G111=podloge!$A$21,'SEZNAM ČLANSTVA'!H111,"")</f>
        <v/>
      </c>
    </row>
    <row r="112" spans="1:13" ht="12.75" customHeight="1" x14ac:dyDescent="0.2">
      <c r="A112" s="20">
        <v>105</v>
      </c>
      <c r="B112" s="21"/>
      <c r="C112" s="22"/>
      <c r="D112" s="21"/>
      <c r="E112" s="22"/>
      <c r="F112" s="21"/>
      <c r="G112" s="22"/>
      <c r="H112" s="21"/>
      <c r="I112" s="22"/>
      <c r="J112" s="22"/>
      <c r="L112" s="23" t="str">
        <f t="shared" si="3"/>
        <v/>
      </c>
      <c r="M112" s="23" t="str">
        <f>IF(G112=podloge!$A$21,'SEZNAM ČLANSTVA'!H112,"")</f>
        <v/>
      </c>
    </row>
    <row r="113" spans="1:13" ht="12.75" customHeight="1" x14ac:dyDescent="0.2">
      <c r="A113" s="20">
        <v>106</v>
      </c>
      <c r="B113" s="21"/>
      <c r="C113" s="22"/>
      <c r="D113" s="21"/>
      <c r="E113" s="22"/>
      <c r="F113" s="21"/>
      <c r="G113" s="22"/>
      <c r="H113" s="21"/>
      <c r="I113" s="22"/>
      <c r="J113" s="22"/>
      <c r="L113" s="23" t="str">
        <f t="shared" si="3"/>
        <v/>
      </c>
      <c r="M113" s="23" t="str">
        <f>IF(G113=podloge!$A$21,'SEZNAM ČLANSTVA'!H113,"")</f>
        <v/>
      </c>
    </row>
    <row r="114" spans="1:13" ht="12.75" customHeight="1" x14ac:dyDescent="0.2">
      <c r="A114" s="20">
        <v>107</v>
      </c>
      <c r="B114" s="21"/>
      <c r="C114" s="22"/>
      <c r="D114" s="21"/>
      <c r="E114" s="22"/>
      <c r="F114" s="21"/>
      <c r="G114" s="22"/>
      <c r="H114" s="21"/>
      <c r="I114" s="22"/>
      <c r="J114" s="22"/>
      <c r="L114" s="23" t="str">
        <f t="shared" si="3"/>
        <v/>
      </c>
      <c r="M114" s="23" t="str">
        <f>IF(G114=podloge!$A$21,'SEZNAM ČLANSTVA'!H114,"")</f>
        <v/>
      </c>
    </row>
    <row r="115" spans="1:13" ht="12.75" customHeight="1" x14ac:dyDescent="0.2">
      <c r="A115" s="20">
        <v>108</v>
      </c>
      <c r="B115" s="21"/>
      <c r="C115" s="22"/>
      <c r="D115" s="21"/>
      <c r="E115" s="22"/>
      <c r="F115" s="21"/>
      <c r="G115" s="22"/>
      <c r="H115" s="21"/>
      <c r="I115" s="22"/>
      <c r="J115" s="22"/>
      <c r="L115" s="23" t="str">
        <f t="shared" si="3"/>
        <v/>
      </c>
      <c r="M115" s="23" t="str">
        <f>IF(G115=podloge!$A$21,'SEZNAM ČLANSTVA'!H115,"")</f>
        <v/>
      </c>
    </row>
    <row r="116" spans="1:13" ht="12.75" customHeight="1" x14ac:dyDescent="0.2">
      <c r="A116" s="20">
        <v>109</v>
      </c>
      <c r="B116" s="21"/>
      <c r="C116" s="22"/>
      <c r="D116" s="21"/>
      <c r="E116" s="22"/>
      <c r="F116" s="21"/>
      <c r="G116" s="22"/>
      <c r="H116" s="21"/>
      <c r="I116" s="22"/>
      <c r="J116" s="22"/>
      <c r="L116" s="23" t="str">
        <f t="shared" si="3"/>
        <v/>
      </c>
      <c r="M116" s="23" t="str">
        <f>IF(G116=podloge!$A$21,'SEZNAM ČLANSTVA'!H116,"")</f>
        <v/>
      </c>
    </row>
    <row r="117" spans="1:13" ht="12.75" customHeight="1" x14ac:dyDescent="0.2">
      <c r="A117" s="20">
        <v>110</v>
      </c>
      <c r="B117" s="21"/>
      <c r="C117" s="22"/>
      <c r="D117" s="21"/>
      <c r="E117" s="22"/>
      <c r="F117" s="21"/>
      <c r="G117" s="22"/>
      <c r="H117" s="21"/>
      <c r="I117" s="22"/>
      <c r="J117" s="22"/>
      <c r="L117" s="23" t="str">
        <f t="shared" si="3"/>
        <v/>
      </c>
      <c r="M117" s="23" t="str">
        <f>IF(G117=podloge!$A$21,'SEZNAM ČLANSTVA'!H117,"")</f>
        <v/>
      </c>
    </row>
    <row r="118" spans="1:13" ht="12.75" customHeight="1" x14ac:dyDescent="0.2">
      <c r="A118" s="20">
        <v>111</v>
      </c>
      <c r="B118" s="21"/>
      <c r="C118" s="22"/>
      <c r="D118" s="21"/>
      <c r="E118" s="22"/>
      <c r="F118" s="21"/>
      <c r="G118" s="22"/>
      <c r="H118" s="21"/>
      <c r="I118" s="22"/>
      <c r="J118" s="22"/>
      <c r="L118" s="23" t="str">
        <f t="shared" si="3"/>
        <v/>
      </c>
      <c r="M118" s="23" t="str">
        <f>IF(G118=podloge!$A$21,'SEZNAM ČLANSTVA'!H118,"")</f>
        <v/>
      </c>
    </row>
    <row r="119" spans="1:13" ht="12.75" customHeight="1" x14ac:dyDescent="0.2">
      <c r="A119" s="20">
        <v>112</v>
      </c>
      <c r="B119" s="21"/>
      <c r="C119" s="22"/>
      <c r="D119" s="21"/>
      <c r="E119" s="22"/>
      <c r="F119" s="21"/>
      <c r="G119" s="22"/>
      <c r="H119" s="21"/>
      <c r="I119" s="22"/>
      <c r="J119" s="22"/>
      <c r="L119" s="23" t="str">
        <f t="shared" si="3"/>
        <v/>
      </c>
      <c r="M119" s="23" t="str">
        <f>IF(G119=podloge!$A$21,'SEZNAM ČLANSTVA'!H119,"")</f>
        <v/>
      </c>
    </row>
    <row r="120" spans="1:13" ht="12.75" customHeight="1" x14ac:dyDescent="0.2">
      <c r="A120" s="20">
        <v>113</v>
      </c>
      <c r="B120" s="21"/>
      <c r="C120" s="22"/>
      <c r="D120" s="21"/>
      <c r="E120" s="22"/>
      <c r="F120" s="21"/>
      <c r="G120" s="22"/>
      <c r="H120" s="21"/>
      <c r="I120" s="22"/>
      <c r="J120" s="22"/>
      <c r="L120" s="23" t="str">
        <f t="shared" si="3"/>
        <v/>
      </c>
      <c r="M120" s="23" t="str">
        <f>IF(G120=podloge!$A$21,'SEZNAM ČLANSTVA'!H120,"")</f>
        <v/>
      </c>
    </row>
    <row r="121" spans="1:13" ht="12.75" customHeight="1" x14ac:dyDescent="0.2">
      <c r="A121" s="20">
        <v>114</v>
      </c>
      <c r="B121" s="21"/>
      <c r="C121" s="22"/>
      <c r="D121" s="21"/>
      <c r="E121" s="22"/>
      <c r="F121" s="21"/>
      <c r="G121" s="22"/>
      <c r="H121" s="21"/>
      <c r="I121" s="22"/>
      <c r="J121" s="22"/>
      <c r="L121" s="23" t="str">
        <f t="shared" si="3"/>
        <v/>
      </c>
      <c r="M121" s="23" t="str">
        <f>IF(G121=podloge!$A$21,'SEZNAM ČLANSTVA'!H121,"")</f>
        <v/>
      </c>
    </row>
    <row r="122" spans="1:13" ht="12.75" customHeight="1" x14ac:dyDescent="0.2">
      <c r="A122" s="20">
        <v>115</v>
      </c>
      <c r="B122" s="21"/>
      <c r="C122" s="22"/>
      <c r="D122" s="21"/>
      <c r="E122" s="22"/>
      <c r="F122" s="21"/>
      <c r="G122" s="22"/>
      <c r="H122" s="21"/>
      <c r="I122" s="22"/>
      <c r="J122" s="22"/>
      <c r="L122" s="23" t="str">
        <f t="shared" si="3"/>
        <v/>
      </c>
      <c r="M122" s="23" t="str">
        <f>IF(G122=podloge!$A$21,'SEZNAM ČLANSTVA'!H122,"")</f>
        <v/>
      </c>
    </row>
    <row r="123" spans="1:13" ht="12.75" customHeight="1" x14ac:dyDescent="0.2">
      <c r="A123" s="20">
        <v>116</v>
      </c>
      <c r="B123" s="21"/>
      <c r="C123" s="22"/>
      <c r="D123" s="21"/>
      <c r="E123" s="22"/>
      <c r="F123" s="21"/>
      <c r="G123" s="22"/>
      <c r="H123" s="21"/>
      <c r="I123" s="22"/>
      <c r="J123" s="22"/>
      <c r="L123" s="23" t="str">
        <f t="shared" si="3"/>
        <v/>
      </c>
      <c r="M123" s="23" t="str">
        <f>IF(G123=podloge!$A$21,'SEZNAM ČLANSTVA'!H123,"")</f>
        <v/>
      </c>
    </row>
    <row r="124" spans="1:13" ht="12.75" customHeight="1" x14ac:dyDescent="0.2">
      <c r="A124" s="20">
        <v>117</v>
      </c>
      <c r="B124" s="21"/>
      <c r="C124" s="22"/>
      <c r="D124" s="21"/>
      <c r="E124" s="37"/>
      <c r="F124" s="38"/>
      <c r="G124" s="37"/>
      <c r="H124" s="36"/>
      <c r="I124" s="22"/>
      <c r="J124" s="22"/>
      <c r="L124" s="23" t="str">
        <f t="shared" si="3"/>
        <v/>
      </c>
      <c r="M124" s="23" t="str">
        <f>IF(G124=podloge!$A$21,'SEZNAM ČLANSTVA'!H124,"")</f>
        <v/>
      </c>
    </row>
    <row r="125" spans="1:13" ht="12.75" customHeight="1" x14ac:dyDescent="0.2">
      <c r="A125" s="20">
        <v>118</v>
      </c>
      <c r="B125" s="21"/>
      <c r="C125" s="22"/>
      <c r="D125" s="21"/>
      <c r="E125" s="37"/>
      <c r="F125" s="38"/>
      <c r="G125" s="37"/>
      <c r="H125" s="36"/>
      <c r="I125" s="22"/>
      <c r="J125" s="22"/>
      <c r="L125" s="23" t="str">
        <f t="shared" si="3"/>
        <v/>
      </c>
      <c r="M125" s="23" t="str">
        <f>IF(G125=podloge!$A$21,'SEZNAM ČLANSTVA'!H125,"")</f>
        <v/>
      </c>
    </row>
    <row r="126" spans="1:13" ht="12.75" customHeight="1" x14ac:dyDescent="0.2">
      <c r="A126" s="20">
        <v>119</v>
      </c>
      <c r="B126" s="21"/>
      <c r="C126" s="22"/>
      <c r="D126" s="21"/>
      <c r="E126" s="37"/>
      <c r="F126" s="38"/>
      <c r="G126" s="37"/>
      <c r="H126" s="36"/>
      <c r="I126" s="22"/>
      <c r="J126" s="22"/>
      <c r="L126" s="23" t="str">
        <f t="shared" si="3"/>
        <v/>
      </c>
      <c r="M126" s="23" t="str">
        <f>IF(G126=podloge!$A$21,'SEZNAM ČLANSTVA'!H126,"")</f>
        <v/>
      </c>
    </row>
    <row r="127" spans="1:13" ht="12.75" customHeight="1" x14ac:dyDescent="0.2">
      <c r="A127" s="20">
        <v>120</v>
      </c>
      <c r="B127" s="21"/>
      <c r="C127" s="22"/>
      <c r="D127" s="21"/>
      <c r="E127" s="37"/>
      <c r="F127" s="36"/>
      <c r="G127" s="37"/>
      <c r="H127" s="36"/>
      <c r="I127" s="22"/>
      <c r="J127" s="22"/>
      <c r="L127" s="23" t="str">
        <f t="shared" si="3"/>
        <v/>
      </c>
      <c r="M127" s="23" t="str">
        <f>IF(G127=podloge!$A$21,'SEZNAM ČLANSTVA'!H127,"")</f>
        <v/>
      </c>
    </row>
    <row r="128" spans="1:13" ht="12.75" customHeight="1" x14ac:dyDescent="0.2">
      <c r="A128" s="20">
        <v>121</v>
      </c>
      <c r="B128" s="21"/>
      <c r="C128" s="22"/>
      <c r="D128" s="21"/>
      <c r="E128" s="37"/>
      <c r="F128" s="36"/>
      <c r="G128" s="37"/>
      <c r="H128" s="36"/>
      <c r="I128" s="22"/>
      <c r="J128" s="22"/>
      <c r="L128" s="23" t="str">
        <f t="shared" si="3"/>
        <v/>
      </c>
      <c r="M128" s="23" t="str">
        <f>IF(G128=podloge!$A$21,'SEZNAM ČLANSTVA'!H128,"")</f>
        <v/>
      </c>
    </row>
    <row r="129" spans="1:13" ht="12.75" customHeight="1" x14ac:dyDescent="0.2">
      <c r="A129" s="20">
        <v>122</v>
      </c>
      <c r="B129" s="21"/>
      <c r="C129" s="22"/>
      <c r="D129" s="21"/>
      <c r="E129" s="37"/>
      <c r="F129" s="36"/>
      <c r="G129" s="37"/>
      <c r="H129" s="36"/>
      <c r="I129" s="22"/>
      <c r="J129" s="22"/>
      <c r="L129" s="23" t="str">
        <f t="shared" si="3"/>
        <v/>
      </c>
      <c r="M129" s="23" t="str">
        <f>IF(G129=podloge!$A$21,'SEZNAM ČLANSTVA'!H129,"")</f>
        <v/>
      </c>
    </row>
    <row r="130" spans="1:13" ht="12.75" customHeight="1" x14ac:dyDescent="0.2">
      <c r="A130" s="20">
        <v>123</v>
      </c>
      <c r="B130" s="21"/>
      <c r="C130" s="22"/>
      <c r="D130" s="21"/>
      <c r="E130" s="35"/>
      <c r="F130" s="36"/>
      <c r="G130" s="37"/>
      <c r="H130" s="36"/>
      <c r="I130" s="22"/>
      <c r="J130" s="22"/>
      <c r="L130" s="23" t="str">
        <f t="shared" si="3"/>
        <v/>
      </c>
      <c r="M130" s="23" t="str">
        <f>IF(G130=podloge!$A$21,'SEZNAM ČLANSTVA'!H130,"")</f>
        <v/>
      </c>
    </row>
    <row r="131" spans="1:13" ht="12.75" customHeight="1" x14ac:dyDescent="0.2">
      <c r="A131" s="20">
        <v>124</v>
      </c>
      <c r="B131" s="21"/>
      <c r="C131" s="22"/>
      <c r="D131" s="21"/>
      <c r="E131" s="35"/>
      <c r="F131" s="36"/>
      <c r="G131" s="37"/>
      <c r="H131" s="36"/>
      <c r="I131" s="22"/>
      <c r="J131" s="22"/>
      <c r="L131" s="23" t="str">
        <f t="shared" si="3"/>
        <v/>
      </c>
      <c r="M131" s="23" t="str">
        <f>IF(G131=podloge!$A$21,'SEZNAM ČLANSTVA'!H131,"")</f>
        <v/>
      </c>
    </row>
    <row r="132" spans="1:13" ht="12.75" customHeight="1" x14ac:dyDescent="0.2">
      <c r="A132" s="20">
        <v>125</v>
      </c>
      <c r="B132" s="21"/>
      <c r="C132" s="22"/>
      <c r="D132" s="21"/>
      <c r="E132" s="22"/>
      <c r="F132" s="21"/>
      <c r="G132" s="22"/>
      <c r="H132" s="21"/>
      <c r="I132" s="22"/>
      <c r="J132" s="22"/>
      <c r="L132" s="23" t="str">
        <f t="shared" si="3"/>
        <v/>
      </c>
      <c r="M132" s="23" t="str">
        <f>IF(G132=podloge!$A$21,'SEZNAM ČLANSTVA'!H132,"")</f>
        <v/>
      </c>
    </row>
    <row r="133" spans="1:13" ht="12.75" customHeight="1" x14ac:dyDescent="0.2">
      <c r="A133" s="20">
        <v>126</v>
      </c>
      <c r="B133" s="21"/>
      <c r="C133" s="22"/>
      <c r="D133" s="21"/>
      <c r="E133" s="22"/>
      <c r="F133" s="21"/>
      <c r="G133" s="22"/>
      <c r="H133" s="21"/>
      <c r="I133" s="22"/>
      <c r="J133" s="22"/>
      <c r="L133" s="23" t="str">
        <f t="shared" si="3"/>
        <v/>
      </c>
      <c r="M133" s="23" t="str">
        <f>IF(G133=podloge!$A$21,'SEZNAM ČLANSTVA'!H133,"")</f>
        <v/>
      </c>
    </row>
    <row r="134" spans="1:13" ht="12.75" customHeight="1" x14ac:dyDescent="0.2">
      <c r="A134" s="20">
        <v>127</v>
      </c>
      <c r="B134" s="21"/>
      <c r="C134" s="22"/>
      <c r="D134" s="21"/>
      <c r="E134" s="22"/>
      <c r="F134" s="21"/>
      <c r="G134" s="22"/>
      <c r="H134" s="21"/>
      <c r="I134" s="22"/>
      <c r="J134" s="22"/>
      <c r="L134" s="23" t="str">
        <f t="shared" si="3"/>
        <v/>
      </c>
      <c r="M134" s="23" t="str">
        <f>IF(G134=podloge!$A$21,'SEZNAM ČLANSTVA'!H134,"")</f>
        <v/>
      </c>
    </row>
    <row r="135" spans="1:13" ht="12.75" customHeight="1" x14ac:dyDescent="0.2">
      <c r="A135" s="20">
        <v>128</v>
      </c>
      <c r="B135" s="21"/>
      <c r="C135" s="22"/>
      <c r="D135" s="21"/>
      <c r="E135" s="22"/>
      <c r="F135" s="21"/>
      <c r="G135" s="22"/>
      <c r="H135" s="21"/>
      <c r="I135" s="22"/>
      <c r="J135" s="22"/>
      <c r="L135" s="23" t="str">
        <f t="shared" si="3"/>
        <v/>
      </c>
      <c r="M135" s="23" t="str">
        <f>IF(G135=podloge!$A$21,'SEZNAM ČLANSTVA'!H135,"")</f>
        <v/>
      </c>
    </row>
    <row r="136" spans="1:13" ht="12.75" customHeight="1" x14ac:dyDescent="0.2">
      <c r="A136" s="20">
        <v>129</v>
      </c>
      <c r="B136" s="21"/>
      <c r="C136" s="22"/>
      <c r="D136" s="21"/>
      <c r="E136" s="22"/>
      <c r="F136" s="21"/>
      <c r="G136" s="22"/>
      <c r="H136" s="21"/>
      <c r="I136" s="22"/>
      <c r="J136" s="22"/>
      <c r="L136" s="23" t="str">
        <f t="shared" ref="L136:L167" si="4">IF(D136="","",leto-D136)</f>
        <v/>
      </c>
      <c r="M136" s="23" t="str">
        <f>IF(G136=podloge!$A$21,'SEZNAM ČLANSTVA'!H136,"")</f>
        <v/>
      </c>
    </row>
    <row r="137" spans="1:13" ht="12.75" customHeight="1" x14ac:dyDescent="0.2">
      <c r="A137" s="20">
        <v>130</v>
      </c>
      <c r="B137" s="21"/>
      <c r="C137" s="22"/>
      <c r="D137" s="21"/>
      <c r="E137" s="22"/>
      <c r="F137" s="21"/>
      <c r="G137" s="22"/>
      <c r="H137" s="21"/>
      <c r="I137" s="22"/>
      <c r="J137" s="22"/>
      <c r="L137" s="23" t="str">
        <f t="shared" si="4"/>
        <v/>
      </c>
      <c r="M137" s="23" t="str">
        <f>IF(G137=podloge!$A$21,'SEZNAM ČLANSTVA'!H137,"")</f>
        <v/>
      </c>
    </row>
    <row r="138" spans="1:13" ht="12.75" customHeight="1" x14ac:dyDescent="0.2">
      <c r="A138" s="20">
        <v>131</v>
      </c>
      <c r="B138" s="21"/>
      <c r="C138" s="22"/>
      <c r="D138" s="21"/>
      <c r="E138" s="22"/>
      <c r="F138" s="21"/>
      <c r="G138" s="22"/>
      <c r="H138" s="21"/>
      <c r="I138" s="22"/>
      <c r="J138" s="22"/>
      <c r="L138" s="23" t="str">
        <f t="shared" si="4"/>
        <v/>
      </c>
      <c r="M138" s="23" t="str">
        <f>IF(G138=podloge!$A$21,'SEZNAM ČLANSTVA'!H138,"")</f>
        <v/>
      </c>
    </row>
    <row r="139" spans="1:13" ht="12.75" customHeight="1" x14ac:dyDescent="0.2">
      <c r="A139" s="20">
        <v>132</v>
      </c>
      <c r="B139" s="21"/>
      <c r="C139" s="22"/>
      <c r="D139" s="21"/>
      <c r="E139" s="22"/>
      <c r="F139" s="21"/>
      <c r="G139" s="22"/>
      <c r="H139" s="21"/>
      <c r="I139" s="22"/>
      <c r="J139" s="22"/>
      <c r="L139" s="23" t="str">
        <f t="shared" si="4"/>
        <v/>
      </c>
      <c r="M139" s="23" t="str">
        <f>IF(G139=podloge!$A$21,'SEZNAM ČLANSTVA'!H139,"")</f>
        <v/>
      </c>
    </row>
    <row r="140" spans="1:13" ht="12.75" customHeight="1" x14ac:dyDescent="0.2">
      <c r="A140" s="20">
        <v>133</v>
      </c>
      <c r="B140" s="21"/>
      <c r="C140" s="22"/>
      <c r="D140" s="21"/>
      <c r="E140" s="22"/>
      <c r="F140" s="21"/>
      <c r="G140" s="22"/>
      <c r="H140" s="21"/>
      <c r="I140" s="22"/>
      <c r="J140" s="22"/>
      <c r="L140" s="23" t="str">
        <f t="shared" si="4"/>
        <v/>
      </c>
      <c r="M140" s="23" t="str">
        <f>IF(G140=podloge!$A$21,'SEZNAM ČLANSTVA'!H140,"")</f>
        <v/>
      </c>
    </row>
    <row r="141" spans="1:13" ht="12.75" customHeight="1" x14ac:dyDescent="0.2">
      <c r="A141" s="20">
        <v>134</v>
      </c>
      <c r="B141" s="21"/>
      <c r="C141" s="22"/>
      <c r="D141" s="21"/>
      <c r="E141" s="22"/>
      <c r="F141" s="21"/>
      <c r="G141" s="22"/>
      <c r="H141" s="21"/>
      <c r="I141" s="22"/>
      <c r="J141" s="22"/>
      <c r="L141" s="23" t="str">
        <f t="shared" si="4"/>
        <v/>
      </c>
      <c r="M141" s="23" t="str">
        <f>IF(G141=podloge!$A$21,'SEZNAM ČLANSTVA'!H141,"")</f>
        <v/>
      </c>
    </row>
    <row r="142" spans="1:13" ht="12.75" customHeight="1" x14ac:dyDescent="0.2">
      <c r="A142" s="20">
        <v>135</v>
      </c>
      <c r="B142" s="21"/>
      <c r="C142" s="22"/>
      <c r="D142" s="21"/>
      <c r="E142" s="22"/>
      <c r="F142" s="21"/>
      <c r="G142" s="22"/>
      <c r="H142" s="21"/>
      <c r="I142" s="22"/>
      <c r="J142" s="22"/>
      <c r="L142" s="23" t="str">
        <f t="shared" si="4"/>
        <v/>
      </c>
      <c r="M142" s="23" t="str">
        <f>IF(G142=podloge!$A$21,'SEZNAM ČLANSTVA'!H142,"")</f>
        <v/>
      </c>
    </row>
    <row r="143" spans="1:13" ht="12.75" customHeight="1" x14ac:dyDescent="0.2">
      <c r="A143" s="20">
        <v>136</v>
      </c>
      <c r="B143" s="21"/>
      <c r="C143" s="22"/>
      <c r="D143" s="21"/>
      <c r="E143" s="22"/>
      <c r="F143" s="21"/>
      <c r="G143" s="22"/>
      <c r="H143" s="21"/>
      <c r="I143" s="22"/>
      <c r="J143" s="22"/>
      <c r="L143" s="23" t="str">
        <f t="shared" si="4"/>
        <v/>
      </c>
      <c r="M143" s="23" t="str">
        <f>IF(G143=podloge!$A$21,'SEZNAM ČLANSTVA'!H143,"")</f>
        <v/>
      </c>
    </row>
    <row r="144" spans="1:13" ht="12.75" customHeight="1" x14ac:dyDescent="0.2">
      <c r="A144" s="20">
        <v>137</v>
      </c>
      <c r="B144" s="21"/>
      <c r="C144" s="22"/>
      <c r="D144" s="21"/>
      <c r="E144" s="22"/>
      <c r="F144" s="21"/>
      <c r="G144" s="22"/>
      <c r="H144" s="21"/>
      <c r="I144" s="22"/>
      <c r="J144" s="22"/>
      <c r="L144" s="23" t="str">
        <f t="shared" si="4"/>
        <v/>
      </c>
      <c r="M144" s="23" t="str">
        <f>IF(G144=podloge!$A$21,'SEZNAM ČLANSTVA'!H144,"")</f>
        <v/>
      </c>
    </row>
    <row r="145" spans="1:13" ht="12.75" customHeight="1" x14ac:dyDescent="0.2">
      <c r="A145" s="20">
        <v>138</v>
      </c>
      <c r="B145" s="21"/>
      <c r="C145" s="22"/>
      <c r="D145" s="21"/>
      <c r="E145" s="22"/>
      <c r="F145" s="21"/>
      <c r="G145" s="22"/>
      <c r="H145" s="21"/>
      <c r="I145" s="22"/>
      <c r="J145" s="22"/>
      <c r="L145" s="23" t="str">
        <f t="shared" si="4"/>
        <v/>
      </c>
      <c r="M145" s="23" t="str">
        <f>IF(G145=podloge!$A$21,'SEZNAM ČLANSTVA'!H145,"")</f>
        <v/>
      </c>
    </row>
    <row r="146" spans="1:13" ht="12.75" customHeight="1" x14ac:dyDescent="0.2">
      <c r="A146" s="20">
        <v>139</v>
      </c>
      <c r="B146" s="21"/>
      <c r="C146" s="22"/>
      <c r="D146" s="21"/>
      <c r="E146" s="22"/>
      <c r="F146" s="21"/>
      <c r="G146" s="22"/>
      <c r="H146" s="21"/>
      <c r="I146" s="22"/>
      <c r="J146" s="22"/>
      <c r="L146" s="23" t="str">
        <f t="shared" si="4"/>
        <v/>
      </c>
      <c r="M146" s="23" t="str">
        <f>IF(G146=podloge!$A$21,'SEZNAM ČLANSTVA'!H146,"")</f>
        <v/>
      </c>
    </row>
    <row r="147" spans="1:13" ht="12.75" customHeight="1" x14ac:dyDescent="0.2">
      <c r="A147" s="20">
        <v>140</v>
      </c>
      <c r="B147" s="21"/>
      <c r="C147" s="22"/>
      <c r="D147" s="21"/>
      <c r="E147" s="22"/>
      <c r="F147" s="21"/>
      <c r="G147" s="22"/>
      <c r="H147" s="21"/>
      <c r="I147" s="22"/>
      <c r="J147" s="22"/>
      <c r="L147" s="23" t="str">
        <f t="shared" si="4"/>
        <v/>
      </c>
      <c r="M147" s="23" t="str">
        <f>IF(G147=podloge!$A$21,'SEZNAM ČLANSTVA'!H147,"")</f>
        <v/>
      </c>
    </row>
    <row r="148" spans="1:13" ht="12.75" customHeight="1" x14ac:dyDescent="0.2">
      <c r="A148" s="20">
        <v>141</v>
      </c>
      <c r="B148" s="21"/>
      <c r="C148" s="22"/>
      <c r="D148" s="21"/>
      <c r="E148" s="22"/>
      <c r="F148" s="21"/>
      <c r="G148" s="22"/>
      <c r="H148" s="21"/>
      <c r="I148" s="22"/>
      <c r="J148" s="22"/>
      <c r="L148" s="23" t="str">
        <f t="shared" si="4"/>
        <v/>
      </c>
      <c r="M148" s="23" t="str">
        <f>IF(G148=podloge!$A$21,'SEZNAM ČLANSTVA'!H148,"")</f>
        <v/>
      </c>
    </row>
    <row r="149" spans="1:13" ht="12.75" customHeight="1" x14ac:dyDescent="0.2">
      <c r="A149" s="20">
        <v>142</v>
      </c>
      <c r="B149" s="21"/>
      <c r="C149" s="22"/>
      <c r="D149" s="21"/>
      <c r="E149" s="22"/>
      <c r="F149" s="21"/>
      <c r="G149" s="22"/>
      <c r="H149" s="21"/>
      <c r="I149" s="22"/>
      <c r="J149" s="22"/>
      <c r="L149" s="23" t="str">
        <f t="shared" si="4"/>
        <v/>
      </c>
      <c r="M149" s="23" t="str">
        <f>IF(G149=podloge!$A$21,'SEZNAM ČLANSTVA'!H149,"")</f>
        <v/>
      </c>
    </row>
    <row r="150" spans="1:13" ht="12.75" customHeight="1" x14ac:dyDescent="0.2">
      <c r="A150" s="20">
        <v>143</v>
      </c>
      <c r="B150" s="21"/>
      <c r="C150" s="22"/>
      <c r="D150" s="21"/>
      <c r="E150" s="22"/>
      <c r="F150" s="21"/>
      <c r="G150" s="22"/>
      <c r="H150" s="21"/>
      <c r="I150" s="22"/>
      <c r="J150" s="22"/>
      <c r="L150" s="23" t="str">
        <f t="shared" si="4"/>
        <v/>
      </c>
      <c r="M150" s="23" t="str">
        <f>IF(G150=podloge!$A$21,'SEZNAM ČLANSTVA'!H150,"")</f>
        <v/>
      </c>
    </row>
    <row r="151" spans="1:13" ht="12.75" customHeight="1" x14ac:dyDescent="0.2">
      <c r="A151" s="20">
        <v>144</v>
      </c>
      <c r="B151" s="21"/>
      <c r="C151" s="22"/>
      <c r="D151" s="21"/>
      <c r="E151" s="22"/>
      <c r="F151" s="21"/>
      <c r="G151" s="22"/>
      <c r="H151" s="21"/>
      <c r="I151" s="22"/>
      <c r="J151" s="22"/>
      <c r="L151" s="23" t="str">
        <f t="shared" si="4"/>
        <v/>
      </c>
      <c r="M151" s="23" t="str">
        <f>IF(G151=podloge!$A$21,'SEZNAM ČLANSTVA'!H151,"")</f>
        <v/>
      </c>
    </row>
    <row r="152" spans="1:13" ht="12.75" customHeight="1" x14ac:dyDescent="0.2">
      <c r="A152" s="20">
        <v>145</v>
      </c>
      <c r="B152" s="21"/>
      <c r="C152" s="22"/>
      <c r="D152" s="21"/>
      <c r="E152" s="22"/>
      <c r="F152" s="21"/>
      <c r="G152" s="22"/>
      <c r="H152" s="21"/>
      <c r="I152" s="22"/>
      <c r="J152" s="22"/>
      <c r="L152" s="23" t="str">
        <f t="shared" si="4"/>
        <v/>
      </c>
      <c r="M152" s="23" t="str">
        <f>IF(G152=podloge!$A$21,'SEZNAM ČLANSTVA'!H152,"")</f>
        <v/>
      </c>
    </row>
    <row r="153" spans="1:13" ht="12.75" customHeight="1" x14ac:dyDescent="0.2">
      <c r="A153" s="20">
        <v>146</v>
      </c>
      <c r="B153" s="21"/>
      <c r="C153" s="22"/>
      <c r="D153" s="21"/>
      <c r="E153" s="22"/>
      <c r="F153" s="21"/>
      <c r="G153" s="22"/>
      <c r="H153" s="21"/>
      <c r="I153" s="22"/>
      <c r="J153" s="22"/>
      <c r="L153" s="23" t="str">
        <f t="shared" si="4"/>
        <v/>
      </c>
      <c r="M153" s="23" t="str">
        <f>IF(G153=podloge!$A$21,'SEZNAM ČLANSTVA'!H153,"")</f>
        <v/>
      </c>
    </row>
    <row r="154" spans="1:13" ht="12.75" customHeight="1" x14ac:dyDescent="0.2">
      <c r="A154" s="20">
        <v>147</v>
      </c>
      <c r="B154" s="21"/>
      <c r="C154" s="22"/>
      <c r="D154" s="21"/>
      <c r="E154" s="22"/>
      <c r="F154" s="21"/>
      <c r="G154" s="22"/>
      <c r="H154" s="21"/>
      <c r="I154" s="22"/>
      <c r="J154" s="22"/>
      <c r="L154" s="23" t="str">
        <f t="shared" si="4"/>
        <v/>
      </c>
      <c r="M154" s="23" t="str">
        <f>IF(G154=podloge!$A$21,'SEZNAM ČLANSTVA'!H154,"")</f>
        <v/>
      </c>
    </row>
    <row r="155" spans="1:13" ht="12.75" customHeight="1" x14ac:dyDescent="0.2">
      <c r="A155" s="20">
        <v>148</v>
      </c>
      <c r="B155" s="21"/>
      <c r="C155" s="22"/>
      <c r="D155" s="21"/>
      <c r="E155" s="22"/>
      <c r="F155" s="21"/>
      <c r="G155" s="22"/>
      <c r="H155" s="21"/>
      <c r="I155" s="22"/>
      <c r="J155" s="22"/>
      <c r="L155" s="23" t="str">
        <f t="shared" si="4"/>
        <v/>
      </c>
      <c r="M155" s="23" t="str">
        <f>IF(G155=podloge!$A$21,'SEZNAM ČLANSTVA'!H155,"")</f>
        <v/>
      </c>
    </row>
    <row r="156" spans="1:13" ht="12.75" customHeight="1" x14ac:dyDescent="0.2">
      <c r="A156" s="20">
        <v>149</v>
      </c>
      <c r="B156" s="21"/>
      <c r="C156" s="22"/>
      <c r="D156" s="21"/>
      <c r="E156" s="22"/>
      <c r="F156" s="21"/>
      <c r="G156" s="22"/>
      <c r="H156" s="21"/>
      <c r="I156" s="22"/>
      <c r="J156" s="22"/>
      <c r="L156" s="23" t="str">
        <f t="shared" si="4"/>
        <v/>
      </c>
      <c r="M156" s="23" t="str">
        <f>IF(G156=podloge!$A$21,'SEZNAM ČLANSTVA'!H156,"")</f>
        <v/>
      </c>
    </row>
    <row r="157" spans="1:13" ht="12.75" customHeight="1" x14ac:dyDescent="0.2">
      <c r="A157" s="20">
        <v>150</v>
      </c>
      <c r="B157" s="21"/>
      <c r="C157" s="22"/>
      <c r="D157" s="21"/>
      <c r="E157" s="22"/>
      <c r="F157" s="21"/>
      <c r="G157" s="22"/>
      <c r="H157" s="21"/>
      <c r="I157" s="22"/>
      <c r="J157" s="22"/>
      <c r="L157" s="23" t="str">
        <f t="shared" si="4"/>
        <v/>
      </c>
      <c r="M157" s="23" t="str">
        <f>IF(G157=podloge!$A$21,'SEZNAM ČLANSTVA'!H157,"")</f>
        <v/>
      </c>
    </row>
    <row r="158" spans="1:13" ht="12.75" customHeight="1" x14ac:dyDescent="0.2">
      <c r="A158" s="20">
        <v>151</v>
      </c>
      <c r="B158" s="21"/>
      <c r="C158" s="22"/>
      <c r="D158" s="21"/>
      <c r="E158" s="22"/>
      <c r="F158" s="21"/>
      <c r="G158" s="22"/>
      <c r="H158" s="21"/>
      <c r="I158" s="22"/>
      <c r="J158" s="22"/>
      <c r="L158" s="23" t="str">
        <f t="shared" si="4"/>
        <v/>
      </c>
      <c r="M158" s="23" t="str">
        <f>IF(G158=podloge!$A$21,'SEZNAM ČLANSTVA'!H158,"")</f>
        <v/>
      </c>
    </row>
    <row r="159" spans="1:13" ht="12.75" customHeight="1" x14ac:dyDescent="0.2">
      <c r="A159" s="20">
        <v>152</v>
      </c>
      <c r="B159" s="21"/>
      <c r="C159" s="22"/>
      <c r="D159" s="21"/>
      <c r="E159" s="22"/>
      <c r="F159" s="21"/>
      <c r="G159" s="22"/>
      <c r="H159" s="21"/>
      <c r="I159" s="22"/>
      <c r="J159" s="22"/>
      <c r="L159" s="23" t="str">
        <f t="shared" si="4"/>
        <v/>
      </c>
      <c r="M159" s="23" t="str">
        <f>IF(G159=podloge!$A$21,'SEZNAM ČLANSTVA'!H159,"")</f>
        <v/>
      </c>
    </row>
    <row r="160" spans="1:13" ht="12.75" customHeight="1" x14ac:dyDescent="0.2">
      <c r="A160" s="20">
        <v>153</v>
      </c>
      <c r="B160" s="21"/>
      <c r="C160" s="22"/>
      <c r="D160" s="21"/>
      <c r="E160" s="22"/>
      <c r="F160" s="21"/>
      <c r="G160" s="22"/>
      <c r="H160" s="21"/>
      <c r="I160" s="22"/>
      <c r="J160" s="22"/>
      <c r="L160" s="23" t="str">
        <f t="shared" si="4"/>
        <v/>
      </c>
      <c r="M160" s="23" t="str">
        <f>IF(G160=podloge!$A$21,'SEZNAM ČLANSTVA'!H160,"")</f>
        <v/>
      </c>
    </row>
    <row r="161" spans="1:13" ht="12.75" customHeight="1" x14ac:dyDescent="0.2">
      <c r="A161" s="20">
        <v>154</v>
      </c>
      <c r="B161" s="21"/>
      <c r="C161" s="22"/>
      <c r="D161" s="21"/>
      <c r="E161" s="22"/>
      <c r="F161" s="21"/>
      <c r="G161" s="22"/>
      <c r="H161" s="21"/>
      <c r="I161" s="22"/>
      <c r="J161" s="22"/>
      <c r="L161" s="23" t="str">
        <f t="shared" si="4"/>
        <v/>
      </c>
      <c r="M161" s="23" t="str">
        <f>IF(G161=podloge!$A$21,'SEZNAM ČLANSTVA'!H161,"")</f>
        <v/>
      </c>
    </row>
    <row r="162" spans="1:13" ht="12.75" customHeight="1" x14ac:dyDescent="0.2">
      <c r="A162" s="20">
        <v>155</v>
      </c>
      <c r="B162" s="21"/>
      <c r="C162" s="22"/>
      <c r="D162" s="21"/>
      <c r="E162" s="22"/>
      <c r="F162" s="21"/>
      <c r="G162" s="22"/>
      <c r="H162" s="21"/>
      <c r="I162" s="22"/>
      <c r="J162" s="22"/>
      <c r="L162" s="23" t="str">
        <f t="shared" si="4"/>
        <v/>
      </c>
      <c r="M162" s="23" t="str">
        <f>IF(G162=podloge!$A$21,'SEZNAM ČLANSTVA'!H162,"")</f>
        <v/>
      </c>
    </row>
    <row r="163" spans="1:13" ht="12.75" customHeight="1" x14ac:dyDescent="0.2">
      <c r="A163" s="20">
        <v>156</v>
      </c>
      <c r="B163" s="21"/>
      <c r="C163" s="22"/>
      <c r="D163" s="21"/>
      <c r="E163" s="22"/>
      <c r="F163" s="21"/>
      <c r="G163" s="22"/>
      <c r="H163" s="21"/>
      <c r="I163" s="22"/>
      <c r="J163" s="22"/>
      <c r="L163" s="23" t="str">
        <f t="shared" si="4"/>
        <v/>
      </c>
      <c r="M163" s="23" t="str">
        <f>IF(G163=podloge!$A$21,'SEZNAM ČLANSTVA'!H163,"")</f>
        <v/>
      </c>
    </row>
    <row r="164" spans="1:13" ht="12.75" customHeight="1" x14ac:dyDescent="0.2">
      <c r="A164" s="20">
        <v>157</v>
      </c>
      <c r="B164" s="21"/>
      <c r="C164" s="22"/>
      <c r="D164" s="21"/>
      <c r="E164" s="22"/>
      <c r="F164" s="21"/>
      <c r="G164" s="22"/>
      <c r="H164" s="21"/>
      <c r="I164" s="22"/>
      <c r="J164" s="22"/>
      <c r="L164" s="23" t="str">
        <f t="shared" si="4"/>
        <v/>
      </c>
      <c r="M164" s="23" t="str">
        <f>IF(G164=podloge!$A$21,'SEZNAM ČLANSTVA'!H164,"")</f>
        <v/>
      </c>
    </row>
    <row r="165" spans="1:13" ht="12.75" customHeight="1" x14ac:dyDescent="0.2">
      <c r="A165" s="20">
        <v>158</v>
      </c>
      <c r="B165" s="21"/>
      <c r="C165" s="22"/>
      <c r="D165" s="21"/>
      <c r="E165" s="22"/>
      <c r="F165" s="21"/>
      <c r="G165" s="22"/>
      <c r="H165" s="21"/>
      <c r="I165" s="22"/>
      <c r="J165" s="22"/>
      <c r="L165" s="23" t="str">
        <f t="shared" si="4"/>
        <v/>
      </c>
      <c r="M165" s="23" t="str">
        <f>IF(G165=podloge!$A$21,'SEZNAM ČLANSTVA'!H165,"")</f>
        <v/>
      </c>
    </row>
    <row r="166" spans="1:13" ht="12.75" customHeight="1" x14ac:dyDescent="0.2">
      <c r="A166" s="20">
        <v>159</v>
      </c>
      <c r="B166" s="21"/>
      <c r="C166" s="22"/>
      <c r="D166" s="21"/>
      <c r="E166" s="22"/>
      <c r="F166" s="21"/>
      <c r="G166" s="22"/>
      <c r="H166" s="21"/>
      <c r="I166" s="22"/>
      <c r="J166" s="22"/>
      <c r="L166" s="23" t="str">
        <f t="shared" si="4"/>
        <v/>
      </c>
      <c r="M166" s="23" t="str">
        <f>IF(G166=podloge!$A$21,'SEZNAM ČLANSTVA'!H166,"")</f>
        <v/>
      </c>
    </row>
    <row r="167" spans="1:13" ht="12.75" customHeight="1" x14ac:dyDescent="0.2">
      <c r="A167" s="20">
        <v>160</v>
      </c>
      <c r="B167" s="21"/>
      <c r="C167" s="22"/>
      <c r="D167" s="21"/>
      <c r="E167" s="22"/>
      <c r="F167" s="21"/>
      <c r="G167" s="22"/>
      <c r="H167" s="21"/>
      <c r="I167" s="22"/>
      <c r="J167" s="22"/>
      <c r="L167" s="23" t="str">
        <f t="shared" si="4"/>
        <v/>
      </c>
      <c r="M167" s="23" t="str">
        <f>IF(G167=podloge!$A$21,'SEZNAM ČLANSTVA'!H167,"")</f>
        <v/>
      </c>
    </row>
    <row r="168" spans="1:13" ht="12.75" customHeight="1" x14ac:dyDescent="0.2">
      <c r="A168" s="20">
        <v>161</v>
      </c>
      <c r="B168" s="21"/>
      <c r="C168" s="22"/>
      <c r="D168" s="21"/>
      <c r="E168" s="22"/>
      <c r="F168" s="21"/>
      <c r="G168" s="22"/>
      <c r="H168" s="21"/>
      <c r="I168" s="22"/>
      <c r="J168" s="22"/>
      <c r="L168" s="23" t="str">
        <f t="shared" ref="L168:L196" si="5">IF(D168="","",leto-D168)</f>
        <v/>
      </c>
      <c r="M168" s="23" t="str">
        <f>IF(G168=podloge!$A$21,'SEZNAM ČLANSTVA'!H168,"")</f>
        <v/>
      </c>
    </row>
    <row r="169" spans="1:13" ht="12.75" customHeight="1" x14ac:dyDescent="0.2">
      <c r="A169" s="20">
        <v>162</v>
      </c>
      <c r="B169" s="21"/>
      <c r="C169" s="22"/>
      <c r="D169" s="21"/>
      <c r="E169" s="22"/>
      <c r="F169" s="21"/>
      <c r="G169" s="22"/>
      <c r="H169" s="21"/>
      <c r="I169" s="22"/>
      <c r="J169" s="22"/>
      <c r="L169" s="23" t="str">
        <f t="shared" si="5"/>
        <v/>
      </c>
      <c r="M169" s="23" t="str">
        <f>IF(G169=podloge!$A$21,'SEZNAM ČLANSTVA'!H169,"")</f>
        <v/>
      </c>
    </row>
    <row r="170" spans="1:13" ht="12.75" customHeight="1" x14ac:dyDescent="0.2">
      <c r="A170" s="20">
        <v>163</v>
      </c>
      <c r="B170" s="21"/>
      <c r="C170" s="22"/>
      <c r="D170" s="21"/>
      <c r="E170" s="22"/>
      <c r="F170" s="21"/>
      <c r="G170" s="22"/>
      <c r="H170" s="21"/>
      <c r="I170" s="22"/>
      <c r="J170" s="22"/>
      <c r="L170" s="23" t="str">
        <f t="shared" si="5"/>
        <v/>
      </c>
      <c r="M170" s="23" t="str">
        <f>IF(G170=podloge!$A$21,'SEZNAM ČLANSTVA'!H170,"")</f>
        <v/>
      </c>
    </row>
    <row r="171" spans="1:13" ht="12.75" customHeight="1" x14ac:dyDescent="0.2">
      <c r="A171" s="20">
        <v>164</v>
      </c>
      <c r="B171" s="21"/>
      <c r="C171" s="22"/>
      <c r="D171" s="21"/>
      <c r="E171" s="22"/>
      <c r="F171" s="21"/>
      <c r="G171" s="22"/>
      <c r="H171" s="21"/>
      <c r="I171" s="22"/>
      <c r="J171" s="22"/>
      <c r="L171" s="23" t="str">
        <f t="shared" si="5"/>
        <v/>
      </c>
      <c r="M171" s="23" t="str">
        <f>IF(G171=podloge!$A$21,'SEZNAM ČLANSTVA'!H171,"")</f>
        <v/>
      </c>
    </row>
    <row r="172" spans="1:13" ht="12.75" customHeight="1" x14ac:dyDescent="0.2">
      <c r="A172" s="20">
        <v>165</v>
      </c>
      <c r="B172" s="21"/>
      <c r="C172" s="22"/>
      <c r="D172" s="21"/>
      <c r="E172" s="22"/>
      <c r="F172" s="21"/>
      <c r="G172" s="22"/>
      <c r="H172" s="21"/>
      <c r="I172" s="22"/>
      <c r="J172" s="22"/>
      <c r="L172" s="23" t="str">
        <f t="shared" si="5"/>
        <v/>
      </c>
      <c r="M172" s="23" t="str">
        <f>IF(G172=podloge!$A$21,'SEZNAM ČLANSTVA'!H172,"")</f>
        <v/>
      </c>
    </row>
    <row r="173" spans="1:13" ht="12.75" customHeight="1" x14ac:dyDescent="0.2">
      <c r="A173" s="20">
        <v>166</v>
      </c>
      <c r="B173" s="21"/>
      <c r="C173" s="22"/>
      <c r="D173" s="21"/>
      <c r="E173" s="22"/>
      <c r="F173" s="21"/>
      <c r="G173" s="22"/>
      <c r="H173" s="21"/>
      <c r="I173" s="22"/>
      <c r="J173" s="22"/>
      <c r="L173" s="23" t="str">
        <f t="shared" si="5"/>
        <v/>
      </c>
      <c r="M173" s="23" t="str">
        <f>IF(G173=podloge!$A$21,'SEZNAM ČLANSTVA'!H173,"")</f>
        <v/>
      </c>
    </row>
    <row r="174" spans="1:13" ht="12.75" customHeight="1" x14ac:dyDescent="0.2">
      <c r="A174" s="20">
        <v>167</v>
      </c>
      <c r="B174" s="21"/>
      <c r="C174" s="22"/>
      <c r="D174" s="21"/>
      <c r="E174" s="22"/>
      <c r="F174" s="21"/>
      <c r="G174" s="22"/>
      <c r="H174" s="21"/>
      <c r="I174" s="22"/>
      <c r="J174" s="22"/>
      <c r="L174" s="23" t="str">
        <f t="shared" si="5"/>
        <v/>
      </c>
      <c r="M174" s="23" t="str">
        <f>IF(G174=podloge!$A$21,'SEZNAM ČLANSTVA'!H174,"")</f>
        <v/>
      </c>
    </row>
    <row r="175" spans="1:13" ht="12.75" customHeight="1" x14ac:dyDescent="0.2">
      <c r="A175" s="20">
        <v>168</v>
      </c>
      <c r="B175" s="21"/>
      <c r="C175" s="22"/>
      <c r="D175" s="21"/>
      <c r="E175" s="22"/>
      <c r="F175" s="21"/>
      <c r="G175" s="22"/>
      <c r="H175" s="21"/>
      <c r="I175" s="22"/>
      <c r="J175" s="22"/>
      <c r="L175" s="23" t="str">
        <f t="shared" si="5"/>
        <v/>
      </c>
      <c r="M175" s="23" t="str">
        <f>IF(G175=podloge!$A$21,'SEZNAM ČLANSTVA'!H175,"")</f>
        <v/>
      </c>
    </row>
    <row r="176" spans="1:13" ht="12.75" customHeight="1" x14ac:dyDescent="0.2">
      <c r="A176" s="20">
        <v>169</v>
      </c>
      <c r="B176" s="21"/>
      <c r="C176" s="22"/>
      <c r="D176" s="21"/>
      <c r="E176" s="22"/>
      <c r="F176" s="21"/>
      <c r="G176" s="22"/>
      <c r="H176" s="21"/>
      <c r="I176" s="22"/>
      <c r="J176" s="22"/>
      <c r="L176" s="23" t="str">
        <f t="shared" si="5"/>
        <v/>
      </c>
      <c r="M176" s="23" t="str">
        <f>IF(G176=podloge!$A$21,'SEZNAM ČLANSTVA'!H176,"")</f>
        <v/>
      </c>
    </row>
    <row r="177" spans="1:13" ht="12.75" customHeight="1" x14ac:dyDescent="0.2">
      <c r="A177" s="20">
        <v>170</v>
      </c>
      <c r="B177" s="21"/>
      <c r="C177" s="22"/>
      <c r="D177" s="21"/>
      <c r="E177" s="22"/>
      <c r="F177" s="21"/>
      <c r="G177" s="22"/>
      <c r="H177" s="21"/>
      <c r="I177" s="22"/>
      <c r="J177" s="22"/>
      <c r="L177" s="23" t="str">
        <f t="shared" si="5"/>
        <v/>
      </c>
      <c r="M177" s="23" t="str">
        <f>IF(G177=podloge!$A$21,'SEZNAM ČLANSTVA'!H177,"")</f>
        <v/>
      </c>
    </row>
    <row r="178" spans="1:13" ht="12.75" customHeight="1" x14ac:dyDescent="0.2">
      <c r="A178" s="20">
        <v>171</v>
      </c>
      <c r="B178" s="21"/>
      <c r="C178" s="22"/>
      <c r="D178" s="21"/>
      <c r="E178" s="22"/>
      <c r="F178" s="21"/>
      <c r="G178" s="22"/>
      <c r="H178" s="21"/>
      <c r="I178" s="22"/>
      <c r="J178" s="22"/>
      <c r="L178" s="23" t="str">
        <f t="shared" si="5"/>
        <v/>
      </c>
      <c r="M178" s="23" t="str">
        <f>IF(G178=podloge!$A$21,'SEZNAM ČLANSTVA'!H178,"")</f>
        <v/>
      </c>
    </row>
    <row r="179" spans="1:13" ht="12.75" customHeight="1" x14ac:dyDescent="0.2">
      <c r="A179" s="20">
        <v>172</v>
      </c>
      <c r="B179" s="21"/>
      <c r="C179" s="22"/>
      <c r="D179" s="21"/>
      <c r="E179" s="22"/>
      <c r="F179" s="21"/>
      <c r="G179" s="22"/>
      <c r="H179" s="21"/>
      <c r="I179" s="22"/>
      <c r="J179" s="22"/>
      <c r="L179" s="23" t="str">
        <f t="shared" si="5"/>
        <v/>
      </c>
      <c r="M179" s="23" t="str">
        <f>IF(G179=podloge!$A$21,'SEZNAM ČLANSTVA'!H179,"")</f>
        <v/>
      </c>
    </row>
    <row r="180" spans="1:13" ht="12.75" customHeight="1" x14ac:dyDescent="0.2">
      <c r="A180" s="20">
        <v>173</v>
      </c>
      <c r="B180" s="21"/>
      <c r="C180" s="22"/>
      <c r="D180" s="21"/>
      <c r="E180" s="22"/>
      <c r="F180" s="21"/>
      <c r="G180" s="22"/>
      <c r="H180" s="21"/>
      <c r="I180" s="22"/>
      <c r="J180" s="22"/>
      <c r="L180" s="23" t="str">
        <f t="shared" si="5"/>
        <v/>
      </c>
      <c r="M180" s="23" t="str">
        <f>IF(G180=podloge!$A$21,'SEZNAM ČLANSTVA'!H180,"")</f>
        <v/>
      </c>
    </row>
    <row r="181" spans="1:13" ht="12.75" customHeight="1" x14ac:dyDescent="0.2">
      <c r="A181" s="20">
        <v>174</v>
      </c>
      <c r="B181" s="21"/>
      <c r="C181" s="22"/>
      <c r="D181" s="21"/>
      <c r="E181" s="22"/>
      <c r="F181" s="21"/>
      <c r="G181" s="22"/>
      <c r="H181" s="21"/>
      <c r="I181" s="22"/>
      <c r="J181" s="22"/>
      <c r="L181" s="23" t="str">
        <f t="shared" si="5"/>
        <v/>
      </c>
      <c r="M181" s="23" t="str">
        <f>IF(G181=podloge!$A$21,'SEZNAM ČLANSTVA'!H181,"")</f>
        <v/>
      </c>
    </row>
    <row r="182" spans="1:13" ht="12.75" customHeight="1" x14ac:dyDescent="0.2">
      <c r="A182" s="20">
        <v>175</v>
      </c>
      <c r="B182" s="21"/>
      <c r="C182" s="22"/>
      <c r="D182" s="21"/>
      <c r="E182" s="22"/>
      <c r="F182" s="21"/>
      <c r="G182" s="22"/>
      <c r="H182" s="21"/>
      <c r="I182" s="22"/>
      <c r="J182" s="22"/>
      <c r="L182" s="23" t="str">
        <f t="shared" si="5"/>
        <v/>
      </c>
      <c r="M182" s="23" t="str">
        <f>IF(G182=podloge!$A$21,'SEZNAM ČLANSTVA'!H182,"")</f>
        <v/>
      </c>
    </row>
    <row r="183" spans="1:13" ht="12.75" customHeight="1" x14ac:dyDescent="0.2">
      <c r="A183" s="20">
        <v>176</v>
      </c>
      <c r="B183" s="21"/>
      <c r="C183" s="22"/>
      <c r="D183" s="21"/>
      <c r="E183" s="22"/>
      <c r="F183" s="21"/>
      <c r="G183" s="22"/>
      <c r="H183" s="21"/>
      <c r="I183" s="22"/>
      <c r="J183" s="22"/>
      <c r="L183" s="23" t="str">
        <f t="shared" si="5"/>
        <v/>
      </c>
      <c r="M183" s="23" t="str">
        <f>IF(G183=podloge!$A$21,'SEZNAM ČLANSTVA'!H183,"")</f>
        <v/>
      </c>
    </row>
    <row r="184" spans="1:13" ht="12.75" customHeight="1" x14ac:dyDescent="0.2">
      <c r="A184" s="20">
        <v>177</v>
      </c>
      <c r="B184" s="21"/>
      <c r="C184" s="22"/>
      <c r="D184" s="21"/>
      <c r="E184" s="22"/>
      <c r="F184" s="21"/>
      <c r="G184" s="22"/>
      <c r="H184" s="21"/>
      <c r="I184" s="22"/>
      <c r="J184" s="22"/>
      <c r="L184" s="23" t="str">
        <f t="shared" si="5"/>
        <v/>
      </c>
      <c r="M184" s="23" t="str">
        <f>IF(G184=podloge!$A$21,'SEZNAM ČLANSTVA'!H184,"")</f>
        <v/>
      </c>
    </row>
    <row r="185" spans="1:13" ht="12.75" customHeight="1" x14ac:dyDescent="0.2">
      <c r="A185" s="20">
        <v>178</v>
      </c>
      <c r="B185" s="21"/>
      <c r="C185" s="22"/>
      <c r="D185" s="21"/>
      <c r="E185" s="22"/>
      <c r="F185" s="21"/>
      <c r="G185" s="22"/>
      <c r="H185" s="21"/>
      <c r="I185" s="22"/>
      <c r="J185" s="22"/>
      <c r="L185" s="23" t="str">
        <f t="shared" si="5"/>
        <v/>
      </c>
      <c r="M185" s="23" t="str">
        <f>IF(G185=podloge!$A$21,'SEZNAM ČLANSTVA'!H185,"")</f>
        <v/>
      </c>
    </row>
    <row r="186" spans="1:13" ht="12.75" customHeight="1" x14ac:dyDescent="0.2">
      <c r="A186" s="20">
        <v>179</v>
      </c>
      <c r="B186" s="21"/>
      <c r="C186" s="22"/>
      <c r="D186" s="21"/>
      <c r="E186" s="22"/>
      <c r="F186" s="21"/>
      <c r="G186" s="22"/>
      <c r="H186" s="21"/>
      <c r="I186" s="22"/>
      <c r="J186" s="22"/>
      <c r="L186" s="23" t="str">
        <f t="shared" si="5"/>
        <v/>
      </c>
      <c r="M186" s="23" t="str">
        <f>IF(G186=podloge!$A$21,'SEZNAM ČLANSTVA'!H186,"")</f>
        <v/>
      </c>
    </row>
    <row r="187" spans="1:13" ht="12.75" customHeight="1" x14ac:dyDescent="0.2">
      <c r="A187" s="20">
        <v>180</v>
      </c>
      <c r="B187" s="21"/>
      <c r="C187" s="22"/>
      <c r="D187" s="21"/>
      <c r="E187" s="22"/>
      <c r="F187" s="21"/>
      <c r="G187" s="22"/>
      <c r="H187" s="21"/>
      <c r="I187" s="22"/>
      <c r="J187" s="22"/>
      <c r="L187" s="23" t="str">
        <f t="shared" si="5"/>
        <v/>
      </c>
      <c r="M187" s="23" t="str">
        <f>IF(G187=podloge!$A$21,'SEZNAM ČLANSTVA'!H187,"")</f>
        <v/>
      </c>
    </row>
    <row r="188" spans="1:13" ht="12.75" customHeight="1" x14ac:dyDescent="0.2">
      <c r="A188" s="20">
        <v>181</v>
      </c>
      <c r="B188" s="21"/>
      <c r="C188" s="22"/>
      <c r="D188" s="21"/>
      <c r="E188" s="22"/>
      <c r="F188" s="21"/>
      <c r="G188" s="22"/>
      <c r="H188" s="21"/>
      <c r="I188" s="22"/>
      <c r="J188" s="22"/>
      <c r="L188" s="23" t="str">
        <f t="shared" si="5"/>
        <v/>
      </c>
      <c r="M188" s="23" t="str">
        <f>IF(G188=podloge!$A$21,'SEZNAM ČLANSTVA'!H188,"")</f>
        <v/>
      </c>
    </row>
    <row r="189" spans="1:13" ht="12.75" customHeight="1" x14ac:dyDescent="0.2">
      <c r="A189" s="20">
        <v>182</v>
      </c>
      <c r="B189" s="21"/>
      <c r="C189" s="22"/>
      <c r="D189" s="21"/>
      <c r="E189" s="22"/>
      <c r="F189" s="21"/>
      <c r="G189" s="22"/>
      <c r="H189" s="21"/>
      <c r="I189" s="22"/>
      <c r="J189" s="22"/>
      <c r="L189" s="23" t="str">
        <f t="shared" si="5"/>
        <v/>
      </c>
      <c r="M189" s="23" t="str">
        <f>IF(G189=podloge!$A$21,'SEZNAM ČLANSTVA'!H189,"")</f>
        <v/>
      </c>
    </row>
    <row r="190" spans="1:13" ht="12.75" customHeight="1" x14ac:dyDescent="0.2">
      <c r="A190" s="20">
        <v>183</v>
      </c>
      <c r="B190" s="21"/>
      <c r="C190" s="22"/>
      <c r="D190" s="21"/>
      <c r="E190" s="22"/>
      <c r="F190" s="21"/>
      <c r="G190" s="22"/>
      <c r="H190" s="21"/>
      <c r="I190" s="22"/>
      <c r="J190" s="22"/>
      <c r="L190" s="23" t="str">
        <f t="shared" si="5"/>
        <v/>
      </c>
      <c r="M190" s="23" t="str">
        <f>IF(G190=podloge!$A$21,'SEZNAM ČLANSTVA'!H190,"")</f>
        <v/>
      </c>
    </row>
    <row r="191" spans="1:13" ht="12.75" customHeight="1" x14ac:dyDescent="0.2">
      <c r="A191" s="20">
        <v>184</v>
      </c>
      <c r="B191" s="21"/>
      <c r="C191" s="22"/>
      <c r="D191" s="21"/>
      <c r="E191" s="22"/>
      <c r="F191" s="21"/>
      <c r="G191" s="22"/>
      <c r="H191" s="21"/>
      <c r="I191" s="22"/>
      <c r="J191" s="22"/>
      <c r="L191" s="23" t="str">
        <f t="shared" si="5"/>
        <v/>
      </c>
      <c r="M191" s="23" t="str">
        <f>IF(G191=podloge!$A$21,'SEZNAM ČLANSTVA'!H191,"")</f>
        <v/>
      </c>
    </row>
    <row r="192" spans="1:13" ht="12.75" customHeight="1" x14ac:dyDescent="0.2">
      <c r="A192" s="20">
        <v>185</v>
      </c>
      <c r="B192" s="21"/>
      <c r="C192" s="22"/>
      <c r="D192" s="21"/>
      <c r="E192" s="22"/>
      <c r="F192" s="21"/>
      <c r="G192" s="22"/>
      <c r="H192" s="21"/>
      <c r="I192" s="22"/>
      <c r="J192" s="22"/>
      <c r="L192" s="23" t="str">
        <f t="shared" si="5"/>
        <v/>
      </c>
      <c r="M192" s="23" t="str">
        <f>IF(G192=podloge!$A$21,'SEZNAM ČLANSTVA'!H192,"")</f>
        <v/>
      </c>
    </row>
    <row r="193" spans="1:13" ht="12.75" customHeight="1" x14ac:dyDescent="0.2">
      <c r="A193" s="20">
        <v>186</v>
      </c>
      <c r="B193" s="21"/>
      <c r="C193" s="22"/>
      <c r="D193" s="21"/>
      <c r="E193" s="22"/>
      <c r="F193" s="21"/>
      <c r="G193" s="22"/>
      <c r="H193" s="21"/>
      <c r="I193" s="22"/>
      <c r="J193" s="22"/>
      <c r="L193" s="23" t="str">
        <f t="shared" si="5"/>
        <v/>
      </c>
      <c r="M193" s="23" t="str">
        <f>IF(G193=podloge!$A$21,'SEZNAM ČLANSTVA'!H193,"")</f>
        <v/>
      </c>
    </row>
    <row r="194" spans="1:13" ht="12.75" customHeight="1" x14ac:dyDescent="0.2">
      <c r="A194" s="20">
        <v>187</v>
      </c>
      <c r="B194" s="21"/>
      <c r="C194" s="22"/>
      <c r="D194" s="21"/>
      <c r="E194" s="22"/>
      <c r="F194" s="21"/>
      <c r="G194" s="22"/>
      <c r="H194" s="21"/>
      <c r="I194" s="22"/>
      <c r="J194" s="22"/>
      <c r="L194" s="23" t="str">
        <f t="shared" si="5"/>
        <v/>
      </c>
      <c r="M194" s="23" t="str">
        <f>IF(G194=podloge!$A$21,'SEZNAM ČLANSTVA'!H194,"")</f>
        <v/>
      </c>
    </row>
    <row r="195" spans="1:13" ht="12.75" customHeight="1" x14ac:dyDescent="0.2">
      <c r="A195" s="20">
        <v>188</v>
      </c>
      <c r="B195" s="21"/>
      <c r="C195" s="22"/>
      <c r="D195" s="21"/>
      <c r="E195" s="22"/>
      <c r="F195" s="21"/>
      <c r="G195" s="22"/>
      <c r="H195" s="21"/>
      <c r="I195" s="22"/>
      <c r="J195" s="22"/>
      <c r="L195" s="23" t="str">
        <f t="shared" si="5"/>
        <v/>
      </c>
      <c r="M195" s="23" t="str">
        <f>IF(G195=podloge!$A$21,'SEZNAM ČLANSTVA'!H195,"")</f>
        <v/>
      </c>
    </row>
    <row r="196" spans="1:13" ht="12.75" customHeight="1" x14ac:dyDescent="0.2">
      <c r="A196" s="20">
        <v>189</v>
      </c>
      <c r="B196" s="21"/>
      <c r="C196" s="22"/>
      <c r="D196" s="21"/>
      <c r="E196" s="22"/>
      <c r="F196" s="21"/>
      <c r="G196" s="22"/>
      <c r="H196" s="21"/>
      <c r="I196" s="22"/>
      <c r="J196" s="22"/>
      <c r="L196" s="23" t="str">
        <f t="shared" si="5"/>
        <v/>
      </c>
      <c r="M196" s="23" t="str">
        <f>IF(G196=podloge!$A$21,'SEZNAM ČLANSTVA'!H196,"")</f>
        <v/>
      </c>
    </row>
    <row r="197" spans="1:13" ht="12.75" customHeight="1" x14ac:dyDescent="0.2">
      <c r="A197" s="20">
        <v>190</v>
      </c>
      <c r="B197" s="26"/>
      <c r="C197" s="22"/>
      <c r="D197" s="21"/>
      <c r="E197" s="22"/>
      <c r="F197" s="21"/>
      <c r="G197" s="22"/>
      <c r="H197" s="21"/>
      <c r="I197" s="22"/>
      <c r="J197" s="22"/>
      <c r="L197" s="23" t="str">
        <f t="shared" ref="L197:L199" si="6">IF(D197="","",leto-D197)</f>
        <v/>
      </c>
      <c r="M197" s="23" t="str">
        <f>IF(G197=podloge!$A$21,'SEZNAM ČLANSTVA'!H197,"")</f>
        <v/>
      </c>
    </row>
    <row r="198" spans="1:13" ht="12.75" customHeight="1" x14ac:dyDescent="0.2">
      <c r="A198" s="20">
        <v>191</v>
      </c>
      <c r="B198" s="26"/>
      <c r="C198" s="22"/>
      <c r="D198" s="21"/>
      <c r="E198" s="22"/>
      <c r="F198" s="21"/>
      <c r="G198" s="22"/>
      <c r="H198" s="21"/>
      <c r="I198" s="22"/>
      <c r="J198" s="22"/>
      <c r="L198" s="23" t="str">
        <f t="shared" si="6"/>
        <v/>
      </c>
      <c r="M198" s="23" t="str">
        <f>IF(G198=podloge!$A$21,'SEZNAM ČLANSTVA'!H198,"")</f>
        <v/>
      </c>
    </row>
    <row r="199" spans="1:13" ht="12.75" customHeight="1" x14ac:dyDescent="0.2">
      <c r="A199" s="20">
        <v>192</v>
      </c>
      <c r="B199" s="26"/>
      <c r="C199" s="22"/>
      <c r="D199" s="21"/>
      <c r="E199" s="22"/>
      <c r="F199" s="21"/>
      <c r="G199" s="22"/>
      <c r="H199" s="21"/>
      <c r="I199" s="22"/>
      <c r="J199" s="22"/>
      <c r="L199" s="23" t="str">
        <f t="shared" si="6"/>
        <v/>
      </c>
      <c r="M199" s="23" t="str">
        <f>IF(G199=podloge!$A$21,'SEZNAM ČLANSTVA'!H199,"")</f>
        <v/>
      </c>
    </row>
    <row r="200" spans="1:13" ht="12.75" customHeight="1" x14ac:dyDescent="0.2">
      <c r="A200" s="20">
        <v>193</v>
      </c>
      <c r="B200" s="26"/>
      <c r="C200" s="22"/>
      <c r="D200" s="21"/>
      <c r="E200" s="22"/>
      <c r="F200" s="21"/>
      <c r="G200" s="22"/>
      <c r="H200" s="21"/>
      <c r="I200" s="22"/>
      <c r="J200" s="22"/>
      <c r="L200" s="23" t="str">
        <f t="shared" ref="L200:L224" si="7">IF(D200="","",leto-D200)</f>
        <v/>
      </c>
      <c r="M200" s="23" t="str">
        <f>IF(G200=podloge!$A$21,'SEZNAM ČLANSTVA'!H200,"")</f>
        <v/>
      </c>
    </row>
    <row r="201" spans="1:13" ht="12.75" customHeight="1" x14ac:dyDescent="0.2">
      <c r="A201" s="20">
        <v>194</v>
      </c>
      <c r="B201" s="26"/>
      <c r="C201" s="22"/>
      <c r="D201" s="21"/>
      <c r="E201" s="22"/>
      <c r="F201" s="21"/>
      <c r="G201" s="22"/>
      <c r="H201" s="21"/>
      <c r="I201" s="22"/>
      <c r="J201" s="22"/>
      <c r="L201" s="23" t="str">
        <f t="shared" si="7"/>
        <v/>
      </c>
      <c r="M201" s="23" t="str">
        <f>IF(G201=podloge!$A$21,'SEZNAM ČLANSTVA'!H201,"")</f>
        <v/>
      </c>
    </row>
    <row r="202" spans="1:13" ht="12.75" customHeight="1" x14ac:dyDescent="0.2">
      <c r="A202" s="20">
        <v>195</v>
      </c>
      <c r="B202" s="26"/>
      <c r="C202" s="22"/>
      <c r="D202" s="21"/>
      <c r="E202" s="22"/>
      <c r="F202" s="21"/>
      <c r="G202" s="22"/>
      <c r="H202" s="21"/>
      <c r="I202" s="22"/>
      <c r="J202" s="22"/>
      <c r="L202" s="23" t="str">
        <f t="shared" si="7"/>
        <v/>
      </c>
      <c r="M202" s="23" t="str">
        <f>IF(G202=podloge!$A$21,'SEZNAM ČLANSTVA'!H202,"")</f>
        <v/>
      </c>
    </row>
    <row r="203" spans="1:13" ht="12.75" customHeight="1" x14ac:dyDescent="0.2">
      <c r="A203" s="20">
        <v>196</v>
      </c>
      <c r="B203" s="26"/>
      <c r="C203" s="22"/>
      <c r="D203" s="21"/>
      <c r="E203" s="22"/>
      <c r="F203" s="21"/>
      <c r="G203" s="22"/>
      <c r="H203" s="21"/>
      <c r="I203" s="22"/>
      <c r="J203" s="22"/>
      <c r="L203" s="23" t="str">
        <f t="shared" si="7"/>
        <v/>
      </c>
      <c r="M203" s="23" t="str">
        <f>IF(G203=podloge!$A$21,'SEZNAM ČLANSTVA'!H203,"")</f>
        <v/>
      </c>
    </row>
    <row r="204" spans="1:13" ht="12.75" customHeight="1" x14ac:dyDescent="0.2">
      <c r="A204" s="20">
        <v>197</v>
      </c>
      <c r="B204" s="26"/>
      <c r="C204" s="22"/>
      <c r="D204" s="21"/>
      <c r="E204" s="22"/>
      <c r="F204" s="21"/>
      <c r="G204" s="22"/>
      <c r="H204" s="21"/>
      <c r="I204" s="22"/>
      <c r="J204" s="22"/>
      <c r="L204" s="23" t="str">
        <f t="shared" si="7"/>
        <v/>
      </c>
      <c r="M204" s="23" t="str">
        <f>IF(G204=podloge!$A$21,'SEZNAM ČLANSTVA'!H204,"")</f>
        <v/>
      </c>
    </row>
    <row r="205" spans="1:13" ht="12.75" customHeight="1" x14ac:dyDescent="0.2">
      <c r="A205" s="20">
        <v>198</v>
      </c>
      <c r="B205" s="26"/>
      <c r="C205" s="22"/>
      <c r="D205" s="21"/>
      <c r="E205" s="22"/>
      <c r="F205" s="21"/>
      <c r="G205" s="22"/>
      <c r="H205" s="21"/>
      <c r="I205" s="22"/>
      <c r="J205" s="22"/>
      <c r="L205" s="23" t="str">
        <f t="shared" si="7"/>
        <v/>
      </c>
      <c r="M205" s="23" t="str">
        <f>IF(G205=podloge!$A$21,'SEZNAM ČLANSTVA'!H205,"")</f>
        <v/>
      </c>
    </row>
    <row r="206" spans="1:13" ht="12.75" customHeight="1" x14ac:dyDescent="0.2">
      <c r="A206" s="20">
        <v>199</v>
      </c>
      <c r="B206" s="26"/>
      <c r="C206" s="22"/>
      <c r="D206" s="21"/>
      <c r="E206" s="22"/>
      <c r="F206" s="21"/>
      <c r="G206" s="22"/>
      <c r="H206" s="21"/>
      <c r="I206" s="22"/>
      <c r="J206" s="22"/>
      <c r="L206" s="23" t="str">
        <f t="shared" si="7"/>
        <v/>
      </c>
      <c r="M206" s="23" t="str">
        <f>IF(G206=podloge!$A$21,'SEZNAM ČLANSTVA'!H206,"")</f>
        <v/>
      </c>
    </row>
    <row r="207" spans="1:13" ht="12.75" customHeight="1" x14ac:dyDescent="0.2">
      <c r="A207" s="20">
        <v>200</v>
      </c>
      <c r="B207" s="26"/>
      <c r="C207" s="22"/>
      <c r="D207" s="21"/>
      <c r="E207" s="22"/>
      <c r="F207" s="21"/>
      <c r="G207" s="22"/>
      <c r="H207" s="21"/>
      <c r="I207" s="22"/>
      <c r="J207" s="22"/>
      <c r="L207" s="23" t="str">
        <f t="shared" si="7"/>
        <v/>
      </c>
      <c r="M207" s="23" t="str">
        <f>IF(G207=podloge!$A$21,'SEZNAM ČLANSTVA'!H207,"")</f>
        <v/>
      </c>
    </row>
    <row r="208" spans="1:13" ht="12.75" customHeight="1" x14ac:dyDescent="0.2">
      <c r="A208" s="20">
        <v>201</v>
      </c>
      <c r="B208" s="26"/>
      <c r="C208" s="22"/>
      <c r="D208" s="21"/>
      <c r="E208" s="22"/>
      <c r="F208" s="21"/>
      <c r="G208" s="22"/>
      <c r="H208" s="21"/>
      <c r="I208" s="22"/>
      <c r="J208" s="22"/>
      <c r="L208" s="23" t="str">
        <f t="shared" si="7"/>
        <v/>
      </c>
      <c r="M208" s="23" t="str">
        <f>IF(G208=podloge!$A$21,'SEZNAM ČLANSTVA'!H208,"")</f>
        <v/>
      </c>
    </row>
    <row r="209" spans="1:13" ht="12.75" customHeight="1" x14ac:dyDescent="0.2">
      <c r="A209" s="20">
        <v>202</v>
      </c>
      <c r="B209" s="26"/>
      <c r="C209" s="22"/>
      <c r="D209" s="21"/>
      <c r="E209" s="22"/>
      <c r="F209" s="21"/>
      <c r="G209" s="22"/>
      <c r="H209" s="21"/>
      <c r="I209" s="22"/>
      <c r="J209" s="22"/>
      <c r="L209" s="23" t="str">
        <f t="shared" si="7"/>
        <v/>
      </c>
      <c r="M209" s="23" t="str">
        <f>IF(G209=podloge!$A$21,'SEZNAM ČLANSTVA'!H209,"")</f>
        <v/>
      </c>
    </row>
    <row r="210" spans="1:13" ht="12.75" customHeight="1" x14ac:dyDescent="0.2">
      <c r="A210" s="20">
        <v>203</v>
      </c>
      <c r="B210" s="26"/>
      <c r="C210" s="22"/>
      <c r="D210" s="21"/>
      <c r="E210" s="22"/>
      <c r="F210" s="21"/>
      <c r="G210" s="22"/>
      <c r="H210" s="21"/>
      <c r="I210" s="22"/>
      <c r="J210" s="22"/>
      <c r="L210" s="23" t="str">
        <f t="shared" si="7"/>
        <v/>
      </c>
      <c r="M210" s="23" t="str">
        <f>IF(G210=podloge!$A$21,'SEZNAM ČLANSTVA'!H210,"")</f>
        <v/>
      </c>
    </row>
    <row r="211" spans="1:13" ht="12.75" customHeight="1" x14ac:dyDescent="0.2">
      <c r="A211" s="20">
        <v>204</v>
      </c>
      <c r="B211" s="26"/>
      <c r="C211" s="22"/>
      <c r="D211" s="21"/>
      <c r="E211" s="22"/>
      <c r="F211" s="21"/>
      <c r="G211" s="22"/>
      <c r="H211" s="21"/>
      <c r="I211" s="22"/>
      <c r="J211" s="22"/>
      <c r="L211" s="23" t="str">
        <f t="shared" si="7"/>
        <v/>
      </c>
      <c r="M211" s="23" t="str">
        <f>IF(G211=podloge!$A$21,'SEZNAM ČLANSTVA'!H211,"")</f>
        <v/>
      </c>
    </row>
    <row r="212" spans="1:13" ht="12.75" customHeight="1" x14ac:dyDescent="0.2">
      <c r="A212" s="20">
        <v>205</v>
      </c>
      <c r="B212" s="26"/>
      <c r="C212" s="22"/>
      <c r="D212" s="21"/>
      <c r="E212" s="22"/>
      <c r="F212" s="21"/>
      <c r="G212" s="22"/>
      <c r="H212" s="21"/>
      <c r="I212" s="22"/>
      <c r="J212" s="22"/>
      <c r="L212" s="23" t="str">
        <f t="shared" si="7"/>
        <v/>
      </c>
      <c r="M212" s="23" t="str">
        <f>IF(G212=podloge!$A$21,'SEZNAM ČLANSTVA'!H212,"")</f>
        <v/>
      </c>
    </row>
    <row r="213" spans="1:13" ht="12.75" customHeight="1" x14ac:dyDescent="0.2">
      <c r="A213" s="20">
        <v>206</v>
      </c>
      <c r="B213" s="26"/>
      <c r="C213" s="22"/>
      <c r="D213" s="21"/>
      <c r="E213" s="22"/>
      <c r="F213" s="21"/>
      <c r="G213" s="22"/>
      <c r="H213" s="21"/>
      <c r="I213" s="22"/>
      <c r="J213" s="22"/>
      <c r="L213" s="23" t="str">
        <f t="shared" si="7"/>
        <v/>
      </c>
      <c r="M213" s="23" t="str">
        <f>IF(G213=podloge!$A$21,'SEZNAM ČLANSTVA'!H213,"")</f>
        <v/>
      </c>
    </row>
    <row r="214" spans="1:13" ht="12.75" customHeight="1" x14ac:dyDescent="0.2">
      <c r="A214" s="20">
        <v>207</v>
      </c>
      <c r="B214" s="26"/>
      <c r="C214" s="22"/>
      <c r="D214" s="21"/>
      <c r="E214" s="22"/>
      <c r="F214" s="21"/>
      <c r="G214" s="22"/>
      <c r="H214" s="21"/>
      <c r="I214" s="22"/>
      <c r="J214" s="22"/>
      <c r="L214" s="23" t="str">
        <f t="shared" si="7"/>
        <v/>
      </c>
      <c r="M214" s="23" t="str">
        <f>IF(G214=podloge!$A$21,'SEZNAM ČLANSTVA'!H214,"")</f>
        <v/>
      </c>
    </row>
    <row r="215" spans="1:13" ht="12.75" customHeight="1" x14ac:dyDescent="0.2">
      <c r="A215" s="20">
        <v>208</v>
      </c>
      <c r="B215" s="26"/>
      <c r="C215" s="22"/>
      <c r="D215" s="21"/>
      <c r="E215" s="22"/>
      <c r="F215" s="21"/>
      <c r="G215" s="22"/>
      <c r="H215" s="21"/>
      <c r="I215" s="22"/>
      <c r="J215" s="22"/>
      <c r="L215" s="23" t="str">
        <f t="shared" si="7"/>
        <v/>
      </c>
      <c r="M215" s="23" t="str">
        <f>IF(G215=podloge!$A$21,'SEZNAM ČLANSTVA'!H215,"")</f>
        <v/>
      </c>
    </row>
    <row r="216" spans="1:13" ht="12.75" customHeight="1" x14ac:dyDescent="0.2">
      <c r="A216" s="20">
        <v>209</v>
      </c>
      <c r="B216" s="26"/>
      <c r="C216" s="22"/>
      <c r="D216" s="21"/>
      <c r="E216" s="22"/>
      <c r="F216" s="21"/>
      <c r="G216" s="22"/>
      <c r="H216" s="21"/>
      <c r="I216" s="22"/>
      <c r="J216" s="22"/>
      <c r="L216" s="23" t="str">
        <f t="shared" si="7"/>
        <v/>
      </c>
      <c r="M216" s="23" t="str">
        <f>IF(G216=podloge!$A$21,'SEZNAM ČLANSTVA'!H216,"")</f>
        <v/>
      </c>
    </row>
    <row r="217" spans="1:13" ht="12.75" customHeight="1" x14ac:dyDescent="0.2">
      <c r="A217" s="20">
        <v>210</v>
      </c>
      <c r="B217" s="26"/>
      <c r="C217" s="22"/>
      <c r="D217" s="21"/>
      <c r="E217" s="22"/>
      <c r="F217" s="21"/>
      <c r="G217" s="22"/>
      <c r="H217" s="21"/>
      <c r="I217" s="22"/>
      <c r="J217" s="22"/>
      <c r="L217" s="23" t="str">
        <f t="shared" si="7"/>
        <v/>
      </c>
      <c r="M217" s="23" t="str">
        <f>IF(G217=podloge!$A$21,'SEZNAM ČLANSTVA'!H217,"")</f>
        <v/>
      </c>
    </row>
    <row r="218" spans="1:13" ht="12.75" customHeight="1" x14ac:dyDescent="0.2">
      <c r="A218" s="20">
        <v>211</v>
      </c>
      <c r="B218" s="26"/>
      <c r="C218" s="22"/>
      <c r="D218" s="21"/>
      <c r="E218" s="22"/>
      <c r="F218" s="21"/>
      <c r="G218" s="22"/>
      <c r="H218" s="21"/>
      <c r="I218" s="22"/>
      <c r="J218" s="22"/>
      <c r="L218" s="23" t="str">
        <f t="shared" si="7"/>
        <v/>
      </c>
      <c r="M218" s="23" t="str">
        <f>IF(G218=podloge!$A$21,'SEZNAM ČLANSTVA'!H218,"")</f>
        <v/>
      </c>
    </row>
    <row r="219" spans="1:13" ht="12.75" customHeight="1" x14ac:dyDescent="0.2">
      <c r="A219" s="20">
        <v>212</v>
      </c>
      <c r="B219" s="26"/>
      <c r="C219" s="22"/>
      <c r="D219" s="21"/>
      <c r="E219" s="22"/>
      <c r="F219" s="21"/>
      <c r="G219" s="22"/>
      <c r="H219" s="21"/>
      <c r="I219" s="22"/>
      <c r="J219" s="22"/>
      <c r="L219" s="23" t="str">
        <f t="shared" si="7"/>
        <v/>
      </c>
      <c r="M219" s="23" t="str">
        <f>IF(G219=podloge!$A$21,'SEZNAM ČLANSTVA'!H219,"")</f>
        <v/>
      </c>
    </row>
    <row r="220" spans="1:13" ht="12.75" customHeight="1" x14ac:dyDescent="0.2">
      <c r="A220" s="20">
        <v>213</v>
      </c>
      <c r="B220" s="26"/>
      <c r="C220" s="22"/>
      <c r="D220" s="21"/>
      <c r="E220" s="22"/>
      <c r="F220" s="21"/>
      <c r="G220" s="22"/>
      <c r="H220" s="21"/>
      <c r="I220" s="22"/>
      <c r="J220" s="22"/>
      <c r="L220" s="23" t="str">
        <f t="shared" si="7"/>
        <v/>
      </c>
      <c r="M220" s="23" t="str">
        <f>IF(G220=podloge!$A$21,'SEZNAM ČLANSTVA'!H220,"")</f>
        <v/>
      </c>
    </row>
    <row r="221" spans="1:13" ht="12.75" customHeight="1" x14ac:dyDescent="0.2">
      <c r="A221" s="20">
        <v>214</v>
      </c>
      <c r="B221" s="26"/>
      <c r="C221" s="22"/>
      <c r="D221" s="21"/>
      <c r="E221" s="22"/>
      <c r="F221" s="21"/>
      <c r="G221" s="22"/>
      <c r="H221" s="21"/>
      <c r="I221" s="22"/>
      <c r="J221" s="22"/>
      <c r="L221" s="23" t="str">
        <f t="shared" si="7"/>
        <v/>
      </c>
      <c r="M221" s="23" t="str">
        <f>IF(G221=podloge!$A$21,'SEZNAM ČLANSTVA'!H221,"")</f>
        <v/>
      </c>
    </row>
    <row r="222" spans="1:13" ht="12.75" customHeight="1" x14ac:dyDescent="0.2">
      <c r="A222" s="20">
        <v>215</v>
      </c>
      <c r="B222" s="26"/>
      <c r="C222" s="22"/>
      <c r="D222" s="21"/>
      <c r="E222" s="22"/>
      <c r="F222" s="21"/>
      <c r="G222" s="22"/>
      <c r="H222" s="21"/>
      <c r="I222" s="22"/>
      <c r="J222" s="22"/>
      <c r="L222" s="23" t="str">
        <f t="shared" si="7"/>
        <v/>
      </c>
      <c r="M222" s="23" t="str">
        <f>IF(G222=podloge!$A$21,'SEZNAM ČLANSTVA'!H222,"")</f>
        <v/>
      </c>
    </row>
    <row r="223" spans="1:13" ht="12.75" customHeight="1" x14ac:dyDescent="0.2">
      <c r="A223" s="20">
        <v>216</v>
      </c>
      <c r="B223" s="26"/>
      <c r="C223" s="22"/>
      <c r="D223" s="21"/>
      <c r="E223" s="22"/>
      <c r="F223" s="21"/>
      <c r="G223" s="22"/>
      <c r="H223" s="21"/>
      <c r="I223" s="22"/>
      <c r="J223" s="22"/>
      <c r="L223" s="23" t="str">
        <f t="shared" si="7"/>
        <v/>
      </c>
      <c r="M223" s="23" t="str">
        <f>IF(G223=podloge!$A$21,'SEZNAM ČLANSTVA'!H223,"")</f>
        <v/>
      </c>
    </row>
    <row r="224" spans="1:13" ht="12.75" customHeight="1" x14ac:dyDescent="0.2">
      <c r="A224" s="20">
        <v>217</v>
      </c>
      <c r="B224" s="26"/>
      <c r="C224" s="22"/>
      <c r="D224" s="21"/>
      <c r="E224" s="22"/>
      <c r="F224" s="21"/>
      <c r="G224" s="22"/>
      <c r="H224" s="21"/>
      <c r="I224" s="22"/>
      <c r="J224" s="22"/>
      <c r="L224" s="23" t="str">
        <f t="shared" si="7"/>
        <v/>
      </c>
      <c r="M224" s="23" t="str">
        <f>IF(G224=podloge!$A$21,'SEZNAM ČLANSTVA'!H224,"")</f>
        <v/>
      </c>
    </row>
    <row r="225" spans="1:13" ht="12.75" customHeight="1" x14ac:dyDescent="0.2">
      <c r="A225" s="20">
        <v>218</v>
      </c>
      <c r="B225" s="26"/>
      <c r="C225" s="22"/>
      <c r="D225" s="21"/>
      <c r="E225" s="22"/>
      <c r="F225" s="21"/>
      <c r="G225" s="22"/>
      <c r="H225" s="21"/>
      <c r="I225" s="22"/>
      <c r="J225" s="22"/>
      <c r="L225" s="23"/>
      <c r="M225" s="23" t="str">
        <f>IF(G225=podloge!$A$21,'SEZNAM ČLANSTVA'!H225,"")</f>
        <v/>
      </c>
    </row>
    <row r="226" spans="1:13" ht="12.75" customHeight="1" x14ac:dyDescent="0.2">
      <c r="A226" s="20">
        <v>219</v>
      </c>
      <c r="B226" s="26"/>
      <c r="C226" s="22"/>
      <c r="D226" s="21"/>
      <c r="E226" s="22"/>
      <c r="F226" s="21"/>
      <c r="G226" s="22"/>
      <c r="H226" s="21"/>
      <c r="I226" s="22"/>
      <c r="J226" s="22"/>
      <c r="L226" s="23"/>
      <c r="M226" s="23" t="str">
        <f>IF(G226=podloge!$A$21,'SEZNAM ČLANSTVA'!H226,"")</f>
        <v/>
      </c>
    </row>
    <row r="227" spans="1:13" ht="12.75" customHeight="1" x14ac:dyDescent="0.2">
      <c r="A227" s="20">
        <v>220</v>
      </c>
      <c r="B227" s="26"/>
      <c r="C227" s="22"/>
      <c r="D227" s="21"/>
      <c r="E227" s="22"/>
      <c r="F227" s="21"/>
      <c r="G227" s="22"/>
      <c r="H227" s="21"/>
      <c r="I227" s="22"/>
      <c r="J227" s="22"/>
      <c r="L227" s="23"/>
      <c r="M227" s="23" t="str">
        <f>IF(G227=podloge!$A$21,'SEZNAM ČLANSTVA'!H227,"")</f>
        <v/>
      </c>
    </row>
    <row r="228" spans="1:13" ht="12.75" customHeight="1" x14ac:dyDescent="0.2">
      <c r="A228" s="20">
        <v>221</v>
      </c>
      <c r="B228" s="26"/>
      <c r="C228" s="22"/>
      <c r="D228" s="21"/>
      <c r="E228" s="22"/>
      <c r="F228" s="21"/>
      <c r="G228" s="22"/>
      <c r="H228" s="21"/>
      <c r="I228" s="22"/>
      <c r="J228" s="22"/>
      <c r="L228" s="23"/>
      <c r="M228" s="23" t="str">
        <f>IF(G228=podloge!$A$21,'SEZNAM ČLANSTVA'!H228,"")</f>
        <v/>
      </c>
    </row>
    <row r="229" spans="1:13" ht="12.75" customHeight="1" x14ac:dyDescent="0.2">
      <c r="A229" s="20">
        <v>222</v>
      </c>
      <c r="B229" s="26"/>
      <c r="C229" s="22"/>
      <c r="D229" s="21"/>
      <c r="E229" s="22"/>
      <c r="F229" s="21"/>
      <c r="G229" s="22"/>
      <c r="H229" s="21"/>
      <c r="I229" s="22"/>
      <c r="J229" s="22"/>
      <c r="L229" s="23"/>
      <c r="M229" s="23" t="str">
        <f>IF(G229=podloge!$A$21,'SEZNAM ČLANSTVA'!H229,"")</f>
        <v/>
      </c>
    </row>
    <row r="230" spans="1:13" ht="12.75" customHeight="1" x14ac:dyDescent="0.2">
      <c r="A230" s="20">
        <v>223</v>
      </c>
      <c r="B230" s="26"/>
      <c r="C230" s="22"/>
      <c r="D230" s="21"/>
      <c r="E230" s="22"/>
      <c r="F230" s="21"/>
      <c r="G230" s="22"/>
      <c r="H230" s="21"/>
      <c r="I230" s="22"/>
      <c r="J230" s="22"/>
      <c r="L230" s="23"/>
      <c r="M230" s="23" t="str">
        <f>IF(G230=podloge!$A$21,'SEZNAM ČLANSTVA'!H230,"")</f>
        <v/>
      </c>
    </row>
    <row r="231" spans="1:13" ht="12.75" customHeight="1" x14ac:dyDescent="0.2">
      <c r="A231" s="20">
        <v>224</v>
      </c>
      <c r="B231" s="26"/>
      <c r="C231" s="22"/>
      <c r="D231" s="21"/>
      <c r="E231" s="22"/>
      <c r="F231" s="21"/>
      <c r="G231" s="22"/>
      <c r="H231" s="21"/>
      <c r="I231" s="22"/>
      <c r="J231" s="22"/>
      <c r="L231" s="23"/>
      <c r="M231" s="23" t="str">
        <f>IF(G231=podloge!$A$21,'SEZNAM ČLANSTVA'!H231,"")</f>
        <v/>
      </c>
    </row>
    <row r="232" spans="1:13" ht="12.75" customHeight="1" x14ac:dyDescent="0.2">
      <c r="A232" s="20">
        <v>225</v>
      </c>
      <c r="B232" s="26"/>
      <c r="C232" s="22"/>
      <c r="D232" s="21"/>
      <c r="E232" s="22"/>
      <c r="F232" s="21"/>
      <c r="G232" s="22"/>
      <c r="H232" s="21"/>
      <c r="I232" s="22"/>
      <c r="J232" s="22"/>
      <c r="L232" s="23" t="str">
        <f t="shared" ref="L232:L248" si="8">IF(D232="","",leto-D232)</f>
        <v/>
      </c>
      <c r="M232" s="23" t="str">
        <f>IF(G232=podloge!$A$21,'SEZNAM ČLANSTVA'!H232,"")</f>
        <v/>
      </c>
    </row>
    <row r="233" spans="1:13" ht="12.75" customHeight="1" x14ac:dyDescent="0.2">
      <c r="A233" s="20">
        <v>226</v>
      </c>
      <c r="B233" s="26"/>
      <c r="C233" s="22"/>
      <c r="D233" s="21"/>
      <c r="E233" s="22"/>
      <c r="F233" s="21"/>
      <c r="G233" s="22"/>
      <c r="H233" s="21"/>
      <c r="I233" s="22"/>
      <c r="J233" s="22"/>
      <c r="L233" s="23" t="str">
        <f t="shared" si="8"/>
        <v/>
      </c>
      <c r="M233" s="23" t="str">
        <f>IF(G233=podloge!$A$21,'SEZNAM ČLANSTVA'!H233,"")</f>
        <v/>
      </c>
    </row>
    <row r="234" spans="1:13" ht="12.75" customHeight="1" x14ac:dyDescent="0.2">
      <c r="A234" s="20">
        <v>227</v>
      </c>
      <c r="B234" s="26"/>
      <c r="C234" s="22"/>
      <c r="D234" s="21"/>
      <c r="E234" s="22"/>
      <c r="F234" s="21"/>
      <c r="G234" s="22"/>
      <c r="H234" s="21"/>
      <c r="I234" s="22"/>
      <c r="J234" s="22"/>
      <c r="L234" s="23" t="str">
        <f t="shared" si="8"/>
        <v/>
      </c>
      <c r="M234" s="23" t="str">
        <f>IF(G234=podloge!$A$21,'SEZNAM ČLANSTVA'!H234,"")</f>
        <v/>
      </c>
    </row>
    <row r="235" spans="1:13" ht="12.75" customHeight="1" x14ac:dyDescent="0.2">
      <c r="A235" s="20">
        <v>228</v>
      </c>
      <c r="B235" s="26"/>
      <c r="C235" s="22"/>
      <c r="D235" s="21"/>
      <c r="E235" s="22"/>
      <c r="F235" s="21"/>
      <c r="G235" s="22"/>
      <c r="H235" s="21"/>
      <c r="I235" s="22"/>
      <c r="J235" s="22"/>
      <c r="L235" s="23" t="str">
        <f t="shared" si="8"/>
        <v/>
      </c>
      <c r="M235" s="23" t="str">
        <f>IF(G235=podloge!$A$21,'SEZNAM ČLANSTVA'!H235,"")</f>
        <v/>
      </c>
    </row>
    <row r="236" spans="1:13" ht="12.75" customHeight="1" x14ac:dyDescent="0.2">
      <c r="A236" s="20">
        <v>229</v>
      </c>
      <c r="B236" s="26"/>
      <c r="C236" s="22"/>
      <c r="D236" s="21"/>
      <c r="E236" s="22"/>
      <c r="F236" s="21"/>
      <c r="G236" s="22"/>
      <c r="H236" s="21"/>
      <c r="I236" s="22"/>
      <c r="J236" s="22"/>
      <c r="L236" s="23" t="str">
        <f t="shared" si="8"/>
        <v/>
      </c>
      <c r="M236" s="23" t="str">
        <f>IF(G236=podloge!$A$21,'SEZNAM ČLANSTVA'!H236,"")</f>
        <v/>
      </c>
    </row>
    <row r="237" spans="1:13" ht="12.75" customHeight="1" x14ac:dyDescent="0.2">
      <c r="A237" s="20">
        <v>230</v>
      </c>
      <c r="B237" s="26"/>
      <c r="C237" s="22"/>
      <c r="D237" s="21"/>
      <c r="E237" s="22"/>
      <c r="F237" s="21"/>
      <c r="G237" s="22"/>
      <c r="H237" s="21"/>
      <c r="I237" s="22"/>
      <c r="J237" s="22"/>
      <c r="L237" s="23" t="str">
        <f t="shared" si="8"/>
        <v/>
      </c>
      <c r="M237" s="23" t="str">
        <f>IF(G237=podloge!$A$21,'SEZNAM ČLANSTVA'!H237,"")</f>
        <v/>
      </c>
    </row>
    <row r="238" spans="1:13" ht="12.75" customHeight="1" x14ac:dyDescent="0.2">
      <c r="A238" s="20">
        <v>231</v>
      </c>
      <c r="B238" s="26"/>
      <c r="C238" s="22"/>
      <c r="D238" s="21"/>
      <c r="E238" s="22"/>
      <c r="F238" s="21"/>
      <c r="G238" s="22"/>
      <c r="H238" s="21"/>
      <c r="I238" s="22"/>
      <c r="J238" s="22"/>
      <c r="L238" s="23" t="str">
        <f t="shared" si="8"/>
        <v/>
      </c>
      <c r="M238" s="23" t="str">
        <f>IF(G238=podloge!$A$21,'SEZNAM ČLANSTVA'!H238,"")</f>
        <v/>
      </c>
    </row>
    <row r="239" spans="1:13" ht="12.75" customHeight="1" x14ac:dyDescent="0.2">
      <c r="A239" s="20">
        <v>232</v>
      </c>
      <c r="B239" s="26"/>
      <c r="C239" s="22"/>
      <c r="D239" s="21"/>
      <c r="E239" s="22"/>
      <c r="F239" s="21"/>
      <c r="G239" s="22"/>
      <c r="H239" s="21"/>
      <c r="I239" s="22"/>
      <c r="J239" s="22"/>
      <c r="L239" s="23" t="str">
        <f t="shared" si="8"/>
        <v/>
      </c>
      <c r="M239" s="23" t="str">
        <f>IF(G239=podloge!$A$21,'SEZNAM ČLANSTVA'!H239,"")</f>
        <v/>
      </c>
    </row>
    <row r="240" spans="1:13" ht="12.75" customHeight="1" x14ac:dyDescent="0.2">
      <c r="A240" s="20">
        <v>233</v>
      </c>
      <c r="B240" s="26"/>
      <c r="C240" s="22"/>
      <c r="D240" s="21"/>
      <c r="E240" s="22"/>
      <c r="F240" s="21"/>
      <c r="G240" s="22"/>
      <c r="H240" s="21"/>
      <c r="I240" s="22"/>
      <c r="J240" s="22"/>
      <c r="L240" s="23" t="str">
        <f t="shared" si="8"/>
        <v/>
      </c>
      <c r="M240" s="23" t="str">
        <f>IF(G240=podloge!$A$21,'SEZNAM ČLANSTVA'!H240,"")</f>
        <v/>
      </c>
    </row>
    <row r="241" spans="1:13" ht="12.75" customHeight="1" x14ac:dyDescent="0.2">
      <c r="A241" s="20">
        <v>234</v>
      </c>
      <c r="B241" s="26"/>
      <c r="C241" s="22"/>
      <c r="D241" s="21"/>
      <c r="E241" s="22"/>
      <c r="F241" s="21"/>
      <c r="G241" s="22"/>
      <c r="H241" s="21"/>
      <c r="I241" s="22"/>
      <c r="J241" s="22"/>
      <c r="L241" s="23" t="str">
        <f t="shared" si="8"/>
        <v/>
      </c>
      <c r="M241" s="23" t="str">
        <f>IF(G241=podloge!$A$21,'SEZNAM ČLANSTVA'!H241,"")</f>
        <v/>
      </c>
    </row>
    <row r="242" spans="1:13" ht="12.75" customHeight="1" x14ac:dyDescent="0.2">
      <c r="A242" s="20">
        <v>235</v>
      </c>
      <c r="B242" s="26"/>
      <c r="C242" s="22"/>
      <c r="D242" s="21"/>
      <c r="E242" s="22"/>
      <c r="F242" s="21"/>
      <c r="G242" s="22"/>
      <c r="H242" s="21"/>
      <c r="I242" s="22"/>
      <c r="J242" s="22"/>
      <c r="L242" s="23" t="str">
        <f t="shared" si="8"/>
        <v/>
      </c>
      <c r="M242" s="23" t="str">
        <f>IF(G242=podloge!$A$21,'SEZNAM ČLANSTVA'!H242,"")</f>
        <v/>
      </c>
    </row>
    <row r="243" spans="1:13" ht="12.75" customHeight="1" x14ac:dyDescent="0.2">
      <c r="A243" s="20">
        <v>236</v>
      </c>
      <c r="B243" s="26"/>
      <c r="C243" s="22"/>
      <c r="D243" s="21"/>
      <c r="E243" s="22"/>
      <c r="F243" s="21"/>
      <c r="G243" s="22"/>
      <c r="H243" s="21"/>
      <c r="I243" s="22"/>
      <c r="J243" s="22"/>
      <c r="L243" s="23" t="str">
        <f t="shared" si="8"/>
        <v/>
      </c>
      <c r="M243" s="23" t="str">
        <f>IF(G243=podloge!$A$21,'SEZNAM ČLANSTVA'!H243,"")</f>
        <v/>
      </c>
    </row>
    <row r="244" spans="1:13" ht="12.75" customHeight="1" x14ac:dyDescent="0.2">
      <c r="A244" s="20">
        <v>237</v>
      </c>
      <c r="B244" s="26"/>
      <c r="C244" s="22"/>
      <c r="D244" s="21"/>
      <c r="E244" s="22"/>
      <c r="F244" s="21"/>
      <c r="G244" s="22"/>
      <c r="H244" s="21"/>
      <c r="I244" s="22"/>
      <c r="J244" s="22"/>
      <c r="L244" s="23" t="str">
        <f t="shared" si="8"/>
        <v/>
      </c>
      <c r="M244" s="23" t="str">
        <f>IF(G244=podloge!$A$21,'SEZNAM ČLANSTVA'!H244,"")</f>
        <v/>
      </c>
    </row>
    <row r="245" spans="1:13" ht="12.75" customHeight="1" x14ac:dyDescent="0.2">
      <c r="A245" s="20">
        <v>238</v>
      </c>
      <c r="B245" s="26"/>
      <c r="C245" s="22"/>
      <c r="D245" s="21"/>
      <c r="E245" s="22"/>
      <c r="F245" s="21"/>
      <c r="G245" s="22"/>
      <c r="H245" s="21"/>
      <c r="I245" s="22"/>
      <c r="J245" s="22"/>
      <c r="L245" s="23" t="str">
        <f t="shared" si="8"/>
        <v/>
      </c>
      <c r="M245" s="23" t="str">
        <f>IF(G245=podloge!$A$21,'SEZNAM ČLANSTVA'!H245,"")</f>
        <v/>
      </c>
    </row>
    <row r="246" spans="1:13" ht="12.75" customHeight="1" x14ac:dyDescent="0.2">
      <c r="A246" s="20">
        <v>239</v>
      </c>
      <c r="B246" s="26"/>
      <c r="C246" s="22"/>
      <c r="D246" s="21"/>
      <c r="E246" s="22"/>
      <c r="F246" s="21"/>
      <c r="G246" s="22"/>
      <c r="H246" s="21"/>
      <c r="I246" s="22"/>
      <c r="J246" s="22"/>
      <c r="L246" s="23" t="str">
        <f t="shared" si="8"/>
        <v/>
      </c>
      <c r="M246" s="23" t="str">
        <f>IF(G246=podloge!$A$21,'SEZNAM ČLANSTVA'!H246,"")</f>
        <v/>
      </c>
    </row>
    <row r="247" spans="1:13" ht="12.75" customHeight="1" x14ac:dyDescent="0.2">
      <c r="A247" s="20">
        <v>240</v>
      </c>
      <c r="B247" s="26"/>
      <c r="C247" s="22"/>
      <c r="D247" s="21"/>
      <c r="E247" s="22"/>
      <c r="F247" s="21"/>
      <c r="G247" s="22"/>
      <c r="H247" s="21"/>
      <c r="I247" s="22"/>
      <c r="J247" s="22"/>
      <c r="L247" s="23" t="str">
        <f t="shared" si="8"/>
        <v/>
      </c>
      <c r="M247" s="23" t="str">
        <f>IF(G247=podloge!$A$21,'SEZNAM ČLANSTVA'!H247,"")</f>
        <v/>
      </c>
    </row>
    <row r="248" spans="1:13" ht="12.75" customHeight="1" x14ac:dyDescent="0.2">
      <c r="A248" s="20">
        <v>241</v>
      </c>
      <c r="B248" s="26"/>
      <c r="C248" s="22"/>
      <c r="D248" s="21"/>
      <c r="E248" s="22"/>
      <c r="F248" s="21"/>
      <c r="G248" s="22"/>
      <c r="H248" s="21"/>
      <c r="I248" s="22"/>
      <c r="J248" s="22"/>
      <c r="L248" s="23" t="str">
        <f t="shared" si="8"/>
        <v/>
      </c>
      <c r="M248" s="23" t="str">
        <f>IF(G248=podloge!$A$21,'SEZNAM ČLANSTVA'!H248,"")</f>
        <v/>
      </c>
    </row>
    <row r="249" spans="1:13" ht="12.75" customHeight="1" x14ac:dyDescent="0.2">
      <c r="A249" s="20">
        <v>242</v>
      </c>
      <c r="B249" s="26"/>
      <c r="C249" s="22"/>
      <c r="D249" s="21"/>
      <c r="E249" s="22"/>
      <c r="F249" s="21"/>
      <c r="G249" s="22"/>
      <c r="H249" s="21"/>
      <c r="I249" s="22"/>
      <c r="J249" s="22"/>
      <c r="L249" s="23" t="str">
        <f t="shared" ref="L249:L252" si="9">IF(D249="","",leto-D249)</f>
        <v/>
      </c>
      <c r="M249" s="23" t="str">
        <f>IF(G249=podloge!$A$21,'SEZNAM ČLANSTVA'!H249,"")</f>
        <v/>
      </c>
    </row>
    <row r="250" spans="1:13" ht="12.75" customHeight="1" x14ac:dyDescent="0.2">
      <c r="A250" s="20">
        <v>243</v>
      </c>
      <c r="B250" s="26"/>
      <c r="C250" s="22"/>
      <c r="D250" s="21"/>
      <c r="E250" s="22"/>
      <c r="F250" s="21"/>
      <c r="G250" s="22"/>
      <c r="H250" s="21"/>
      <c r="I250" s="22"/>
      <c r="J250" s="22"/>
      <c r="L250" s="23" t="str">
        <f t="shared" si="9"/>
        <v/>
      </c>
      <c r="M250" s="23" t="str">
        <f>IF(G250=podloge!$A$21,'SEZNAM ČLANSTVA'!H250,"")</f>
        <v/>
      </c>
    </row>
    <row r="251" spans="1:13" ht="12.75" customHeight="1" x14ac:dyDescent="0.2">
      <c r="A251" s="20">
        <v>244</v>
      </c>
      <c r="B251" s="26"/>
      <c r="C251" s="22"/>
      <c r="D251" s="21"/>
      <c r="E251" s="22"/>
      <c r="F251" s="21"/>
      <c r="G251" s="22"/>
      <c r="H251" s="21"/>
      <c r="I251" s="22"/>
      <c r="J251" s="22"/>
      <c r="L251" s="23" t="str">
        <f t="shared" si="9"/>
        <v/>
      </c>
      <c r="M251" s="23" t="str">
        <f>IF(G251=podloge!$A$21,'SEZNAM ČLANSTVA'!H251,"")</f>
        <v/>
      </c>
    </row>
    <row r="252" spans="1:13" ht="12.75" customHeight="1" x14ac:dyDescent="0.2">
      <c r="A252" s="20">
        <v>245</v>
      </c>
      <c r="B252" s="26"/>
      <c r="C252" s="22"/>
      <c r="D252" s="21"/>
      <c r="E252" s="22"/>
      <c r="F252" s="21"/>
      <c r="G252" s="22"/>
      <c r="H252" s="21"/>
      <c r="I252" s="22"/>
      <c r="J252" s="22"/>
      <c r="L252" s="23" t="str">
        <f t="shared" si="9"/>
        <v/>
      </c>
      <c r="M252" s="23" t="str">
        <f>IF(G252=podloge!$A$21,'SEZNAM ČLANSTVA'!H252,"")</f>
        <v/>
      </c>
    </row>
    <row r="253" spans="1:13" ht="12.75" customHeight="1" x14ac:dyDescent="0.2">
      <c r="A253" s="19"/>
    </row>
    <row r="254" spans="1:13" ht="12.75" customHeight="1" x14ac:dyDescent="0.2">
      <c r="A254" s="19"/>
    </row>
    <row r="255" spans="1:13" ht="12.75" customHeight="1" x14ac:dyDescent="0.2">
      <c r="A255" s="19"/>
    </row>
    <row r="256" spans="1:13" ht="12.75" customHeight="1" x14ac:dyDescent="0.2">
      <c r="A256" s="19"/>
    </row>
    <row r="257" spans="1:1" ht="12.75" customHeight="1" x14ac:dyDescent="0.2">
      <c r="A257" s="19"/>
    </row>
    <row r="258" spans="1:1" ht="12.75" customHeight="1" x14ac:dyDescent="0.2">
      <c r="A258" s="19"/>
    </row>
    <row r="259" spans="1:1" ht="12.75" customHeight="1" x14ac:dyDescent="0.2">
      <c r="A259" s="19"/>
    </row>
    <row r="260" spans="1:1" ht="12.75" customHeight="1" x14ac:dyDescent="0.2">
      <c r="A260" s="19"/>
    </row>
    <row r="261" spans="1:1" ht="12.75" customHeight="1" x14ac:dyDescent="0.2">
      <c r="A261" s="19"/>
    </row>
    <row r="262" spans="1:1" ht="12.75" customHeight="1" x14ac:dyDescent="0.2">
      <c r="A262" s="19"/>
    </row>
    <row r="263" spans="1:1" ht="12.75" customHeight="1" x14ac:dyDescent="0.2">
      <c r="A263" s="19"/>
    </row>
    <row r="264" spans="1:1" ht="12.75" customHeight="1" x14ac:dyDescent="0.2">
      <c r="A264" s="19"/>
    </row>
    <row r="265" spans="1:1" ht="12.75" customHeight="1" x14ac:dyDescent="0.2">
      <c r="A265" s="19"/>
    </row>
    <row r="266" spans="1:1" ht="12.75" customHeight="1" x14ac:dyDescent="0.2">
      <c r="A266" s="19"/>
    </row>
    <row r="267" spans="1:1" ht="12.75" customHeight="1" x14ac:dyDescent="0.2">
      <c r="A267" s="19"/>
    </row>
    <row r="268" spans="1:1" ht="12.75" customHeight="1" x14ac:dyDescent="0.2">
      <c r="A268" s="19"/>
    </row>
    <row r="269" spans="1:1" ht="12.75" customHeight="1" x14ac:dyDescent="0.2">
      <c r="A269" s="19"/>
    </row>
    <row r="270" spans="1:1" ht="12.75" customHeight="1" x14ac:dyDescent="0.2">
      <c r="A270" s="19"/>
    </row>
    <row r="271" spans="1:1" ht="12.75" customHeight="1" x14ac:dyDescent="0.2">
      <c r="A271" s="19"/>
    </row>
    <row r="272" spans="1:1" ht="12.75" customHeight="1" x14ac:dyDescent="0.2">
      <c r="A272" s="19"/>
    </row>
    <row r="273" spans="1:1" ht="12.75" customHeight="1" x14ac:dyDescent="0.2">
      <c r="A273" s="19"/>
    </row>
    <row r="274" spans="1:1" ht="12.75" customHeight="1" x14ac:dyDescent="0.2">
      <c r="A274" s="19"/>
    </row>
    <row r="275" spans="1:1" ht="12.75" customHeight="1" x14ac:dyDescent="0.2">
      <c r="A275" s="19"/>
    </row>
    <row r="276" spans="1:1" ht="12.75" customHeight="1" x14ac:dyDescent="0.2">
      <c r="A276" s="19"/>
    </row>
    <row r="277" spans="1:1" ht="12.75" customHeight="1" x14ac:dyDescent="0.2">
      <c r="A277" s="19"/>
    </row>
    <row r="278" spans="1:1" ht="12.75" customHeight="1" x14ac:dyDescent="0.2">
      <c r="A278" s="19"/>
    </row>
    <row r="279" spans="1:1" ht="12.75" customHeight="1" x14ac:dyDescent="0.2">
      <c r="A279" s="19"/>
    </row>
    <row r="280" spans="1:1" ht="12.75" customHeight="1" x14ac:dyDescent="0.2">
      <c r="A280" s="19"/>
    </row>
    <row r="281" spans="1:1" ht="12.75" customHeight="1" x14ac:dyDescent="0.2">
      <c r="A281" s="19"/>
    </row>
    <row r="282" spans="1:1" ht="12.75" customHeight="1" x14ac:dyDescent="0.2">
      <c r="A282" s="19"/>
    </row>
    <row r="283" spans="1:1" ht="12.75" customHeight="1" x14ac:dyDescent="0.2">
      <c r="A283" s="19"/>
    </row>
    <row r="284" spans="1:1" ht="12.75" customHeight="1" x14ac:dyDescent="0.2">
      <c r="A284" s="19"/>
    </row>
    <row r="285" spans="1:1" ht="12.75" customHeight="1" x14ac:dyDescent="0.2">
      <c r="A285" s="19"/>
    </row>
    <row r="286" spans="1:1" ht="12.75" customHeight="1" x14ac:dyDescent="0.2">
      <c r="A286" s="19"/>
    </row>
    <row r="287" spans="1:1" ht="12.75" customHeight="1" x14ac:dyDescent="0.2">
      <c r="A287" s="19"/>
    </row>
    <row r="288" spans="1:1" ht="12.75" customHeight="1" x14ac:dyDescent="0.2">
      <c r="A288" s="19"/>
    </row>
    <row r="289" spans="1:1" ht="12.75" customHeight="1" x14ac:dyDescent="0.2">
      <c r="A289" s="19"/>
    </row>
    <row r="290" spans="1:1" ht="12.75" customHeight="1" x14ac:dyDescent="0.2">
      <c r="A290" s="19"/>
    </row>
    <row r="291" spans="1:1" ht="12.75" customHeight="1" x14ac:dyDescent="0.2">
      <c r="A291" s="19"/>
    </row>
    <row r="292" spans="1:1" ht="12.75" customHeight="1" x14ac:dyDescent="0.2">
      <c r="A292" s="19"/>
    </row>
    <row r="293" spans="1:1" ht="12.75" customHeight="1" x14ac:dyDescent="0.2">
      <c r="A293" s="19"/>
    </row>
    <row r="294" spans="1:1" ht="12.75" customHeight="1" x14ac:dyDescent="0.2">
      <c r="A294" s="19"/>
    </row>
    <row r="295" spans="1:1" ht="12.75" customHeight="1" x14ac:dyDescent="0.2">
      <c r="A295" s="19"/>
    </row>
    <row r="296" spans="1:1" ht="12.75" customHeight="1" x14ac:dyDescent="0.2">
      <c r="A296" s="19"/>
    </row>
    <row r="297" spans="1:1" ht="12.75" customHeight="1" x14ac:dyDescent="0.2">
      <c r="A297" s="19"/>
    </row>
    <row r="298" spans="1:1" ht="12.75" customHeight="1" x14ac:dyDescent="0.2">
      <c r="A298" s="19"/>
    </row>
    <row r="299" spans="1:1" ht="12.75" customHeight="1" x14ac:dyDescent="0.2">
      <c r="A299" s="19"/>
    </row>
    <row r="300" spans="1:1" ht="12.75" customHeight="1" x14ac:dyDescent="0.2">
      <c r="A300" s="19"/>
    </row>
    <row r="301" spans="1:1" ht="12.75" customHeight="1" x14ac:dyDescent="0.2">
      <c r="A301" s="19"/>
    </row>
    <row r="302" spans="1:1" ht="12.75" customHeight="1" x14ac:dyDescent="0.2">
      <c r="A302" s="19"/>
    </row>
    <row r="303" spans="1:1" ht="12.75" customHeight="1" x14ac:dyDescent="0.2">
      <c r="A303" s="19"/>
    </row>
    <row r="304" spans="1:1" ht="12.75" customHeight="1" x14ac:dyDescent="0.2">
      <c r="A304" s="19"/>
    </row>
    <row r="305" spans="1:1" ht="12.75" customHeight="1" x14ac:dyDescent="0.2">
      <c r="A305" s="19"/>
    </row>
    <row r="306" spans="1:1" ht="12.75" customHeight="1" x14ac:dyDescent="0.2">
      <c r="A306" s="19"/>
    </row>
    <row r="307" spans="1:1" ht="12.75" customHeight="1" x14ac:dyDescent="0.2">
      <c r="A307" s="19"/>
    </row>
    <row r="308" spans="1:1" ht="12.75" customHeight="1" x14ac:dyDescent="0.2">
      <c r="A308" s="19"/>
    </row>
    <row r="309" spans="1:1" ht="12.75" customHeight="1" x14ac:dyDescent="0.2">
      <c r="A309" s="19"/>
    </row>
    <row r="310" spans="1:1" ht="12.75" customHeight="1" x14ac:dyDescent="0.2">
      <c r="A310" s="19"/>
    </row>
    <row r="311" spans="1:1" ht="12.75" customHeight="1" x14ac:dyDescent="0.2">
      <c r="A311" s="19"/>
    </row>
    <row r="312" spans="1:1" ht="12.75" customHeight="1" x14ac:dyDescent="0.2">
      <c r="A312" s="19"/>
    </row>
    <row r="313" spans="1:1" ht="12.75" customHeight="1" x14ac:dyDescent="0.2">
      <c r="A313" s="19"/>
    </row>
    <row r="314" spans="1:1" ht="12.75" customHeight="1" x14ac:dyDescent="0.2">
      <c r="A314" s="19"/>
    </row>
    <row r="315" spans="1:1" ht="12.75" customHeight="1" x14ac:dyDescent="0.2">
      <c r="A315" s="19"/>
    </row>
    <row r="316" spans="1:1" ht="12.75" customHeight="1" x14ac:dyDescent="0.2">
      <c r="A316" s="19"/>
    </row>
    <row r="317" spans="1:1" ht="12.75" customHeight="1" x14ac:dyDescent="0.2">
      <c r="A317" s="19"/>
    </row>
    <row r="318" spans="1:1" ht="12.75" customHeight="1" x14ac:dyDescent="0.2">
      <c r="A318" s="19"/>
    </row>
    <row r="319" spans="1:1" ht="12.75" customHeight="1" x14ac:dyDescent="0.2">
      <c r="A319" s="19"/>
    </row>
    <row r="320" spans="1:1" ht="12.75" customHeight="1" x14ac:dyDescent="0.2">
      <c r="A320" s="19"/>
    </row>
    <row r="321" spans="1:1" ht="12.75" customHeight="1" x14ac:dyDescent="0.2">
      <c r="A321" s="19"/>
    </row>
    <row r="322" spans="1:1" ht="12.75" customHeight="1" x14ac:dyDescent="0.2">
      <c r="A322" s="19"/>
    </row>
    <row r="323" spans="1:1" ht="12.75" customHeight="1" x14ac:dyDescent="0.2">
      <c r="A323" s="19"/>
    </row>
    <row r="324" spans="1:1" ht="12.75" customHeight="1" x14ac:dyDescent="0.2">
      <c r="A324" s="19"/>
    </row>
    <row r="325" spans="1:1" ht="12.75" customHeight="1" x14ac:dyDescent="0.2">
      <c r="A325" s="19"/>
    </row>
    <row r="326" spans="1:1" ht="12.75" customHeight="1" x14ac:dyDescent="0.2">
      <c r="A326" s="19"/>
    </row>
    <row r="327" spans="1:1" ht="12.75" customHeight="1" x14ac:dyDescent="0.2">
      <c r="A327" s="19"/>
    </row>
    <row r="328" spans="1:1" ht="12.75" customHeight="1" x14ac:dyDescent="0.2">
      <c r="A328" s="19"/>
    </row>
    <row r="329" spans="1:1" ht="12.75" customHeight="1" x14ac:dyDescent="0.2">
      <c r="A329" s="19"/>
    </row>
    <row r="330" spans="1:1" ht="12.75" customHeight="1" x14ac:dyDescent="0.2">
      <c r="A330" s="19"/>
    </row>
    <row r="331" spans="1:1" ht="12.75" customHeight="1" x14ac:dyDescent="0.2">
      <c r="A331" s="19"/>
    </row>
    <row r="332" spans="1:1" ht="12.75" customHeight="1" x14ac:dyDescent="0.2">
      <c r="A332" s="19"/>
    </row>
    <row r="333" spans="1:1" ht="12.75" customHeight="1" x14ac:dyDescent="0.2">
      <c r="A333" s="19"/>
    </row>
    <row r="334" spans="1:1" ht="12.75" customHeight="1" x14ac:dyDescent="0.2">
      <c r="A334" s="19"/>
    </row>
    <row r="335" spans="1:1" ht="12.75" customHeight="1" x14ac:dyDescent="0.2">
      <c r="A335" s="19"/>
    </row>
    <row r="336" spans="1:1" ht="12.75" customHeight="1" x14ac:dyDescent="0.2">
      <c r="A336" s="19"/>
    </row>
    <row r="337" spans="1:1" ht="12.75" customHeight="1" x14ac:dyDescent="0.2">
      <c r="A337" s="19"/>
    </row>
    <row r="338" spans="1:1" ht="12.75" customHeight="1" x14ac:dyDescent="0.2">
      <c r="A338" s="19"/>
    </row>
    <row r="339" spans="1:1" ht="12.75" customHeight="1" x14ac:dyDescent="0.2">
      <c r="A339" s="19"/>
    </row>
    <row r="340" spans="1:1" ht="12.75" customHeight="1" x14ac:dyDescent="0.2">
      <c r="A340" s="19"/>
    </row>
    <row r="341" spans="1:1" ht="12.75" customHeight="1" x14ac:dyDescent="0.2">
      <c r="A341" s="19"/>
    </row>
    <row r="342" spans="1:1" ht="12.75" customHeight="1" x14ac:dyDescent="0.2">
      <c r="A342" s="19"/>
    </row>
    <row r="343" spans="1:1" ht="12.75" customHeight="1" x14ac:dyDescent="0.2">
      <c r="A343" s="19"/>
    </row>
    <row r="344" spans="1:1" ht="12.75" customHeight="1" x14ac:dyDescent="0.2">
      <c r="A344" s="19"/>
    </row>
    <row r="345" spans="1:1" ht="12.75" customHeight="1" x14ac:dyDescent="0.2">
      <c r="A345" s="19"/>
    </row>
    <row r="346" spans="1:1" ht="12.75" customHeight="1" x14ac:dyDescent="0.2">
      <c r="A346" s="19"/>
    </row>
    <row r="347" spans="1:1" ht="12.75" customHeight="1" x14ac:dyDescent="0.2">
      <c r="A347" s="19"/>
    </row>
    <row r="348" spans="1:1" ht="12.75" customHeight="1" x14ac:dyDescent="0.2">
      <c r="A348" s="19"/>
    </row>
    <row r="349" spans="1:1" ht="12.75" customHeight="1" x14ac:dyDescent="0.2">
      <c r="A349" s="19"/>
    </row>
    <row r="350" spans="1:1" ht="12.75" customHeight="1" x14ac:dyDescent="0.2">
      <c r="A350" s="19"/>
    </row>
    <row r="351" spans="1:1" ht="12.75" customHeight="1" x14ac:dyDescent="0.2">
      <c r="A351" s="19"/>
    </row>
    <row r="352" spans="1:1" ht="12.75" customHeight="1" x14ac:dyDescent="0.2">
      <c r="A352" s="19"/>
    </row>
    <row r="353" spans="1:1" ht="12.75" customHeight="1" x14ac:dyDescent="0.2">
      <c r="A353" s="19"/>
    </row>
    <row r="354" spans="1:1" ht="12.75" customHeight="1" x14ac:dyDescent="0.2">
      <c r="A354" s="19"/>
    </row>
    <row r="355" spans="1:1" ht="12.75" customHeight="1" x14ac:dyDescent="0.2">
      <c r="A355" s="19"/>
    </row>
    <row r="356" spans="1:1" ht="12.75" customHeight="1" x14ac:dyDescent="0.2">
      <c r="A356" s="19"/>
    </row>
    <row r="357" spans="1:1" ht="12.75" customHeight="1" x14ac:dyDescent="0.2">
      <c r="A357" s="19"/>
    </row>
    <row r="358" spans="1:1" ht="12.75" customHeight="1" x14ac:dyDescent="0.2">
      <c r="A358" s="19"/>
    </row>
    <row r="359" spans="1:1" ht="12.75" customHeight="1" x14ac:dyDescent="0.2">
      <c r="A359" s="19"/>
    </row>
    <row r="360" spans="1:1" ht="12.75" customHeight="1" x14ac:dyDescent="0.2">
      <c r="A360" s="19"/>
    </row>
    <row r="361" spans="1:1" ht="12.75" customHeight="1" x14ac:dyDescent="0.2">
      <c r="A361" s="19"/>
    </row>
    <row r="362" spans="1:1" ht="12.75" customHeight="1" x14ac:dyDescent="0.2">
      <c r="A362" s="19"/>
    </row>
    <row r="363" spans="1:1" ht="12.75" customHeight="1" x14ac:dyDescent="0.2">
      <c r="A363" s="19"/>
    </row>
    <row r="364" spans="1:1" ht="12.75" customHeight="1" x14ac:dyDescent="0.2">
      <c r="A364" s="19"/>
    </row>
    <row r="365" spans="1:1" ht="12.75" customHeight="1" x14ac:dyDescent="0.2">
      <c r="A365" s="19"/>
    </row>
    <row r="366" spans="1:1" ht="12.75" customHeight="1" x14ac:dyDescent="0.2">
      <c r="A366" s="19"/>
    </row>
    <row r="367" spans="1:1" ht="12.75" customHeight="1" x14ac:dyDescent="0.2">
      <c r="A367" s="19"/>
    </row>
    <row r="368" spans="1:1" ht="12.75" customHeight="1" x14ac:dyDescent="0.2">
      <c r="A368" s="19"/>
    </row>
    <row r="369" spans="1:1" ht="12.75" customHeight="1" x14ac:dyDescent="0.2">
      <c r="A369" s="19"/>
    </row>
    <row r="370" spans="1:1" ht="12.75" customHeight="1" x14ac:dyDescent="0.2">
      <c r="A370" s="19"/>
    </row>
    <row r="371" spans="1:1" ht="12.75" customHeight="1" x14ac:dyDescent="0.2">
      <c r="A371" s="19"/>
    </row>
    <row r="372" spans="1:1" ht="12.75" customHeight="1" x14ac:dyDescent="0.2">
      <c r="A372" s="19"/>
    </row>
    <row r="373" spans="1:1" ht="12.75" customHeight="1" x14ac:dyDescent="0.2">
      <c r="A373" s="19"/>
    </row>
    <row r="374" spans="1:1" ht="12.75" customHeight="1" x14ac:dyDescent="0.2">
      <c r="A374" s="19"/>
    </row>
    <row r="375" spans="1:1" ht="12.75" customHeight="1" x14ac:dyDescent="0.2">
      <c r="A375" s="19"/>
    </row>
    <row r="376" spans="1:1" ht="12.75" customHeight="1" x14ac:dyDescent="0.2">
      <c r="A376" s="19"/>
    </row>
    <row r="377" spans="1:1" ht="12.75" customHeight="1" x14ac:dyDescent="0.2">
      <c r="A377" s="19"/>
    </row>
    <row r="378" spans="1:1" ht="12.75" customHeight="1" x14ac:dyDescent="0.2">
      <c r="A378" s="19"/>
    </row>
    <row r="379" spans="1:1" ht="12.75" customHeight="1" x14ac:dyDescent="0.2">
      <c r="A379" s="19"/>
    </row>
    <row r="380" spans="1:1" ht="12.75" customHeight="1" x14ac:dyDescent="0.2">
      <c r="A380" s="19"/>
    </row>
    <row r="381" spans="1:1" ht="12.75" customHeight="1" x14ac:dyDescent="0.2">
      <c r="A381" s="19"/>
    </row>
    <row r="382" spans="1:1" ht="12.75" customHeight="1" x14ac:dyDescent="0.2">
      <c r="A382" s="19"/>
    </row>
    <row r="383" spans="1:1" ht="12.75" customHeight="1" x14ac:dyDescent="0.2">
      <c r="A383" s="19"/>
    </row>
    <row r="384" spans="1:1" ht="12.75" customHeight="1" x14ac:dyDescent="0.2">
      <c r="A384" s="19"/>
    </row>
    <row r="385" spans="1:1" ht="12.75" customHeight="1" x14ac:dyDescent="0.2">
      <c r="A385" s="19"/>
    </row>
    <row r="386" spans="1:1" ht="12.75" customHeight="1" x14ac:dyDescent="0.2">
      <c r="A386" s="19"/>
    </row>
    <row r="387" spans="1:1" ht="12.75" customHeight="1" x14ac:dyDescent="0.2">
      <c r="A387" s="19"/>
    </row>
    <row r="388" spans="1:1" ht="12.75" customHeight="1" x14ac:dyDescent="0.2">
      <c r="A388" s="19"/>
    </row>
    <row r="389" spans="1:1" ht="12.75" customHeight="1" x14ac:dyDescent="0.2">
      <c r="A389" s="19"/>
    </row>
    <row r="390" spans="1:1" ht="12.75" customHeight="1" x14ac:dyDescent="0.2">
      <c r="A390" s="19"/>
    </row>
    <row r="391" spans="1:1" ht="12.75" customHeight="1" x14ac:dyDescent="0.2">
      <c r="A391" s="19"/>
    </row>
    <row r="392" spans="1:1" ht="12.75" customHeight="1" x14ac:dyDescent="0.2">
      <c r="A392" s="19"/>
    </row>
    <row r="393" spans="1:1" ht="12.75" customHeight="1" x14ac:dyDescent="0.2">
      <c r="A393" s="19"/>
    </row>
    <row r="394" spans="1:1" ht="12.75" customHeight="1" x14ac:dyDescent="0.2">
      <c r="A394" s="19"/>
    </row>
    <row r="395" spans="1:1" ht="12.75" customHeight="1" x14ac:dyDescent="0.2">
      <c r="A395" s="19"/>
    </row>
    <row r="396" spans="1:1" ht="12.75" customHeight="1" x14ac:dyDescent="0.2">
      <c r="A396" s="19"/>
    </row>
    <row r="397" spans="1:1" ht="12.75" customHeight="1" x14ac:dyDescent="0.2">
      <c r="A397" s="19"/>
    </row>
    <row r="398" spans="1:1" ht="12.75" customHeight="1" x14ac:dyDescent="0.2">
      <c r="A398" s="19"/>
    </row>
    <row r="399" spans="1:1" ht="12.75" customHeight="1" x14ac:dyDescent="0.2">
      <c r="A399" s="19"/>
    </row>
    <row r="400" spans="1:1" ht="12.75" customHeight="1" x14ac:dyDescent="0.2">
      <c r="A400" s="19"/>
    </row>
    <row r="401" spans="1:1" ht="12.75" customHeight="1" x14ac:dyDescent="0.2">
      <c r="A401" s="19"/>
    </row>
    <row r="402" spans="1:1" ht="12.75" customHeight="1" x14ac:dyDescent="0.2">
      <c r="A402" s="19"/>
    </row>
    <row r="403" spans="1:1" ht="12.75" customHeight="1" x14ac:dyDescent="0.2">
      <c r="A403" s="19"/>
    </row>
    <row r="404" spans="1:1" ht="12.75" customHeight="1" x14ac:dyDescent="0.2">
      <c r="A404" s="19"/>
    </row>
    <row r="405" spans="1:1" ht="12.75" customHeight="1" x14ac:dyDescent="0.2">
      <c r="A405" s="19"/>
    </row>
    <row r="406" spans="1:1" ht="12.75" customHeight="1" x14ac:dyDescent="0.2">
      <c r="A406" s="19"/>
    </row>
    <row r="407" spans="1:1" ht="12.75" customHeight="1" x14ac:dyDescent="0.2">
      <c r="A407" s="19"/>
    </row>
    <row r="408" spans="1:1" ht="12.75" customHeight="1" x14ac:dyDescent="0.2">
      <c r="A408" s="19"/>
    </row>
    <row r="409" spans="1:1" ht="12.75" customHeight="1" x14ac:dyDescent="0.2">
      <c r="A409" s="19"/>
    </row>
    <row r="410" spans="1:1" ht="12.75" customHeight="1" x14ac:dyDescent="0.2">
      <c r="A410" s="19"/>
    </row>
    <row r="411" spans="1:1" ht="12.75" customHeight="1" x14ac:dyDescent="0.2">
      <c r="A411" s="19"/>
    </row>
    <row r="412" spans="1:1" ht="12.75" customHeight="1" x14ac:dyDescent="0.2">
      <c r="A412" s="19"/>
    </row>
    <row r="413" spans="1:1" ht="12.75" customHeight="1" x14ac:dyDescent="0.2">
      <c r="A413" s="19"/>
    </row>
    <row r="414" spans="1:1" ht="12.75" customHeight="1" x14ac:dyDescent="0.2">
      <c r="A414" s="19"/>
    </row>
    <row r="415" spans="1:1" ht="12.75" customHeight="1" x14ac:dyDescent="0.2">
      <c r="A415" s="19"/>
    </row>
    <row r="416" spans="1:1" ht="12.75" customHeight="1" x14ac:dyDescent="0.2">
      <c r="A416" s="19"/>
    </row>
    <row r="417" spans="1:1" ht="12.75" customHeight="1" x14ac:dyDescent="0.2">
      <c r="A417" s="19"/>
    </row>
    <row r="418" spans="1:1" ht="12.75" customHeight="1" x14ac:dyDescent="0.2">
      <c r="A418" s="19"/>
    </row>
    <row r="419" spans="1:1" ht="12.75" customHeight="1" x14ac:dyDescent="0.2">
      <c r="A419" s="19"/>
    </row>
    <row r="420" spans="1:1" ht="12.75" customHeight="1" x14ac:dyDescent="0.2">
      <c r="A420" s="19"/>
    </row>
    <row r="421" spans="1:1" ht="12.75" customHeight="1" x14ac:dyDescent="0.2">
      <c r="A421" s="19"/>
    </row>
    <row r="422" spans="1:1" ht="12.75" customHeight="1" x14ac:dyDescent="0.2">
      <c r="A422" s="19"/>
    </row>
    <row r="423" spans="1:1" ht="12.75" customHeight="1" x14ac:dyDescent="0.2">
      <c r="A423" s="19"/>
    </row>
    <row r="424" spans="1:1" ht="12.75" customHeight="1" x14ac:dyDescent="0.2">
      <c r="A424" s="19"/>
    </row>
    <row r="425" spans="1:1" ht="12.75" customHeight="1" x14ac:dyDescent="0.2">
      <c r="A425" s="19"/>
    </row>
    <row r="426" spans="1:1" ht="12.75" customHeight="1" x14ac:dyDescent="0.2">
      <c r="A426" s="19"/>
    </row>
    <row r="427" spans="1:1" ht="12.75" customHeight="1" x14ac:dyDescent="0.2">
      <c r="A427" s="19"/>
    </row>
    <row r="428" spans="1:1" ht="12.75" customHeight="1" x14ac:dyDescent="0.2">
      <c r="A428" s="19"/>
    </row>
    <row r="429" spans="1:1" ht="12.75" customHeight="1" x14ac:dyDescent="0.2">
      <c r="A429" s="19"/>
    </row>
    <row r="430" spans="1:1" ht="12.75" customHeight="1" x14ac:dyDescent="0.2">
      <c r="A430" s="19"/>
    </row>
    <row r="431" spans="1:1" ht="12.75" customHeight="1" x14ac:dyDescent="0.2">
      <c r="A431" s="19"/>
    </row>
    <row r="432" spans="1:1" ht="12.75" customHeight="1" x14ac:dyDescent="0.2">
      <c r="A432" s="19"/>
    </row>
    <row r="433" spans="1:1" ht="12.75" customHeight="1" x14ac:dyDescent="0.2">
      <c r="A433" s="19"/>
    </row>
    <row r="434" spans="1:1" ht="12.75" customHeight="1" x14ac:dyDescent="0.2">
      <c r="A434" s="19"/>
    </row>
    <row r="435" spans="1:1" ht="12.75" customHeight="1" x14ac:dyDescent="0.2">
      <c r="A435" s="19"/>
    </row>
    <row r="436" spans="1:1" ht="12.75" customHeight="1" x14ac:dyDescent="0.2">
      <c r="A436" s="19"/>
    </row>
    <row r="437" spans="1:1" ht="12.75" customHeight="1" x14ac:dyDescent="0.2">
      <c r="A437" s="19"/>
    </row>
    <row r="438" spans="1:1" ht="12.75" customHeight="1" x14ac:dyDescent="0.2">
      <c r="A438" s="19"/>
    </row>
    <row r="439" spans="1:1" ht="12.75" customHeight="1" x14ac:dyDescent="0.2">
      <c r="A439" s="19"/>
    </row>
    <row r="440" spans="1:1" ht="12.75" customHeight="1" x14ac:dyDescent="0.2">
      <c r="A440" s="19"/>
    </row>
    <row r="441" spans="1:1" ht="12.75" customHeight="1" x14ac:dyDescent="0.2">
      <c r="A441" s="19"/>
    </row>
    <row r="442" spans="1:1" ht="12.75" customHeight="1" x14ac:dyDescent="0.2">
      <c r="A442" s="19"/>
    </row>
    <row r="443" spans="1:1" ht="12.75" customHeight="1" x14ac:dyDescent="0.2">
      <c r="A443" s="19"/>
    </row>
    <row r="444" spans="1:1" ht="12.75" customHeight="1" x14ac:dyDescent="0.2">
      <c r="A444" s="19"/>
    </row>
    <row r="445" spans="1:1" ht="12.75" customHeight="1" x14ac:dyDescent="0.2">
      <c r="A445" s="19"/>
    </row>
    <row r="446" spans="1:1" ht="12.75" customHeight="1" x14ac:dyDescent="0.2">
      <c r="A446" s="19"/>
    </row>
    <row r="447" spans="1:1" ht="12.75" customHeight="1" x14ac:dyDescent="0.2">
      <c r="A447" s="19"/>
    </row>
    <row r="448" spans="1:1" ht="12.75" customHeight="1" x14ac:dyDescent="0.2">
      <c r="A448" s="19"/>
    </row>
    <row r="449" spans="1:1" ht="12.75" customHeight="1" x14ac:dyDescent="0.2">
      <c r="A449" s="19"/>
    </row>
    <row r="450" spans="1:1" ht="12.75" customHeight="1" x14ac:dyDescent="0.2">
      <c r="A450" s="19"/>
    </row>
    <row r="451" spans="1:1" ht="12.75" customHeight="1" x14ac:dyDescent="0.2">
      <c r="A451" s="19"/>
    </row>
    <row r="452" spans="1:1" ht="12.75" customHeight="1" x14ac:dyDescent="0.2">
      <c r="A452" s="19"/>
    </row>
    <row r="453" spans="1:1" ht="12.75" customHeight="1" x14ac:dyDescent="0.2">
      <c r="A453" s="19"/>
    </row>
    <row r="454" spans="1:1" ht="12.75" customHeight="1" x14ac:dyDescent="0.2">
      <c r="A454" s="19"/>
    </row>
    <row r="455" spans="1:1" ht="12.75" customHeight="1" x14ac:dyDescent="0.2">
      <c r="A455" s="19"/>
    </row>
    <row r="456" spans="1:1" ht="12.75" customHeight="1" x14ac:dyDescent="0.2">
      <c r="A456" s="19"/>
    </row>
    <row r="457" spans="1:1" ht="12.75" customHeight="1" x14ac:dyDescent="0.2">
      <c r="A457" s="19"/>
    </row>
    <row r="458" spans="1:1" ht="12.75" customHeight="1" x14ac:dyDescent="0.2">
      <c r="A458" s="19"/>
    </row>
    <row r="459" spans="1:1" ht="12.75" customHeight="1" x14ac:dyDescent="0.2">
      <c r="A459" s="19"/>
    </row>
    <row r="460" spans="1:1" ht="12.75" customHeight="1" x14ac:dyDescent="0.2">
      <c r="A460" s="19"/>
    </row>
    <row r="461" spans="1:1" ht="12.75" customHeight="1" x14ac:dyDescent="0.2">
      <c r="A461" s="19"/>
    </row>
    <row r="462" spans="1:1" ht="12.75" customHeight="1" x14ac:dyDescent="0.2">
      <c r="A462" s="19"/>
    </row>
    <row r="463" spans="1:1" ht="12.75" customHeight="1" x14ac:dyDescent="0.2">
      <c r="A463" s="19"/>
    </row>
    <row r="464" spans="1:1" ht="12.75" customHeight="1" x14ac:dyDescent="0.2">
      <c r="A464" s="19"/>
    </row>
    <row r="465" spans="1:1" ht="12.75" customHeight="1" x14ac:dyDescent="0.2">
      <c r="A465" s="19"/>
    </row>
    <row r="466" spans="1:1" ht="12.75" customHeight="1" x14ac:dyDescent="0.2">
      <c r="A466" s="19"/>
    </row>
    <row r="467" spans="1:1" ht="12.75" customHeight="1" x14ac:dyDescent="0.2">
      <c r="A467" s="19"/>
    </row>
    <row r="468" spans="1:1" ht="12.75" customHeight="1" x14ac:dyDescent="0.2">
      <c r="A468" s="19"/>
    </row>
    <row r="469" spans="1:1" ht="12.75" customHeight="1" x14ac:dyDescent="0.2">
      <c r="A469" s="19"/>
    </row>
    <row r="470" spans="1:1" ht="12.75" customHeight="1" x14ac:dyDescent="0.2">
      <c r="A470" s="19"/>
    </row>
    <row r="471" spans="1:1" ht="12.75" customHeight="1" x14ac:dyDescent="0.2">
      <c r="A471" s="19"/>
    </row>
    <row r="472" spans="1:1" ht="12.75" customHeight="1" x14ac:dyDescent="0.2">
      <c r="A472" s="19"/>
    </row>
    <row r="473" spans="1:1" ht="12.75" customHeight="1" x14ac:dyDescent="0.2">
      <c r="A473" s="19"/>
    </row>
    <row r="474" spans="1:1" ht="12.75" customHeight="1" x14ac:dyDescent="0.2">
      <c r="A474" s="19"/>
    </row>
    <row r="475" spans="1:1" ht="12.75" customHeight="1" x14ac:dyDescent="0.2">
      <c r="A475" s="19"/>
    </row>
    <row r="476" spans="1:1" ht="12.75" customHeight="1" x14ac:dyDescent="0.2">
      <c r="A476" s="19"/>
    </row>
    <row r="477" spans="1:1" ht="12.75" customHeight="1" x14ac:dyDescent="0.2">
      <c r="A477" s="19"/>
    </row>
    <row r="478" spans="1:1" ht="12.75" customHeight="1" x14ac:dyDescent="0.2">
      <c r="A478" s="19"/>
    </row>
    <row r="479" spans="1:1" ht="12.75" customHeight="1" x14ac:dyDescent="0.2">
      <c r="A479" s="19"/>
    </row>
    <row r="480" spans="1:1" ht="12.75" customHeight="1" x14ac:dyDescent="0.2">
      <c r="A480" s="19"/>
    </row>
    <row r="481" spans="1:1" ht="12.75" customHeight="1" x14ac:dyDescent="0.2">
      <c r="A481" s="19"/>
    </row>
    <row r="482" spans="1:1" ht="12.75" customHeight="1" x14ac:dyDescent="0.2">
      <c r="A482" s="19"/>
    </row>
    <row r="483" spans="1:1" ht="12.75" customHeight="1" x14ac:dyDescent="0.2">
      <c r="A483" s="19"/>
    </row>
    <row r="484" spans="1:1" ht="12.75" customHeight="1" x14ac:dyDescent="0.2">
      <c r="A484" s="19"/>
    </row>
    <row r="485" spans="1:1" ht="12.75" customHeight="1" x14ac:dyDescent="0.2">
      <c r="A485" s="19"/>
    </row>
    <row r="486" spans="1:1" ht="12.75" customHeight="1" x14ac:dyDescent="0.2">
      <c r="A486" s="19"/>
    </row>
    <row r="487" spans="1:1" ht="12.75" customHeight="1" x14ac:dyDescent="0.2">
      <c r="A487" s="19"/>
    </row>
    <row r="488" spans="1:1" ht="12.75" customHeight="1" x14ac:dyDescent="0.2">
      <c r="A488" s="19"/>
    </row>
    <row r="489" spans="1:1" ht="12.75" customHeight="1" x14ac:dyDescent="0.2">
      <c r="A489" s="19"/>
    </row>
    <row r="490" spans="1:1" ht="12.75" customHeight="1" x14ac:dyDescent="0.2">
      <c r="A490" s="19"/>
    </row>
    <row r="491" spans="1:1" ht="12.75" customHeight="1" x14ac:dyDescent="0.2">
      <c r="A491" s="19"/>
    </row>
    <row r="492" spans="1:1" ht="12.75" customHeight="1" x14ac:dyDescent="0.2">
      <c r="A492" s="19"/>
    </row>
    <row r="493" spans="1:1" ht="12.75" customHeight="1" x14ac:dyDescent="0.2">
      <c r="A493" s="19"/>
    </row>
    <row r="494" spans="1:1" ht="12.75" customHeight="1" x14ac:dyDescent="0.2">
      <c r="A494" s="19"/>
    </row>
    <row r="495" spans="1:1" ht="12.75" customHeight="1" x14ac:dyDescent="0.2">
      <c r="A495" s="19"/>
    </row>
    <row r="496" spans="1:1" ht="12.75" customHeight="1" x14ac:dyDescent="0.2">
      <c r="A496" s="19"/>
    </row>
    <row r="497" spans="1:1" ht="12.75" customHeight="1" x14ac:dyDescent="0.2">
      <c r="A497" s="19"/>
    </row>
    <row r="498" spans="1:1" ht="12.75" customHeight="1" x14ac:dyDescent="0.2">
      <c r="A498" s="19"/>
    </row>
    <row r="499" spans="1:1" ht="12.75" customHeight="1" x14ac:dyDescent="0.2">
      <c r="A499" s="19"/>
    </row>
    <row r="500" spans="1:1" ht="12.75" customHeight="1" x14ac:dyDescent="0.2">
      <c r="A500" s="19"/>
    </row>
    <row r="501" spans="1:1" ht="12.75" customHeight="1" x14ac:dyDescent="0.2">
      <c r="A501" s="19"/>
    </row>
    <row r="502" spans="1:1" ht="12.75" customHeight="1" x14ac:dyDescent="0.2">
      <c r="A502" s="19"/>
    </row>
    <row r="503" spans="1:1" ht="12.75" customHeight="1" x14ac:dyDescent="0.2">
      <c r="A503" s="19"/>
    </row>
    <row r="504" spans="1:1" ht="12.75" customHeight="1" x14ac:dyDescent="0.2">
      <c r="A504" s="19"/>
    </row>
    <row r="505" spans="1:1" ht="12.75" customHeight="1" x14ac:dyDescent="0.2">
      <c r="A505" s="19"/>
    </row>
    <row r="506" spans="1:1" ht="12.75" customHeight="1" x14ac:dyDescent="0.2">
      <c r="A506" s="19"/>
    </row>
    <row r="507" spans="1:1" ht="12.75" customHeight="1" x14ac:dyDescent="0.2">
      <c r="A507" s="19"/>
    </row>
    <row r="508" spans="1:1" ht="12.75" customHeight="1" x14ac:dyDescent="0.2">
      <c r="A508" s="19"/>
    </row>
    <row r="509" spans="1:1" ht="12.75" customHeight="1" x14ac:dyDescent="0.2">
      <c r="A509" s="19"/>
    </row>
    <row r="510" spans="1:1" ht="12.75" customHeight="1" x14ac:dyDescent="0.2">
      <c r="A510" s="19"/>
    </row>
    <row r="511" spans="1:1" ht="12.75" customHeight="1" x14ac:dyDescent="0.2">
      <c r="A511" s="19"/>
    </row>
    <row r="512" spans="1:1" ht="12.75" customHeight="1" x14ac:dyDescent="0.2">
      <c r="A512" s="19"/>
    </row>
    <row r="513" spans="1:1" ht="12.75" customHeight="1" x14ac:dyDescent="0.2">
      <c r="A513" s="19"/>
    </row>
    <row r="514" spans="1:1" ht="12.75" customHeight="1" x14ac:dyDescent="0.2">
      <c r="A514" s="19"/>
    </row>
    <row r="515" spans="1:1" ht="12.75" customHeight="1" x14ac:dyDescent="0.2">
      <c r="A515" s="19"/>
    </row>
    <row r="516" spans="1:1" ht="12.75" customHeight="1" x14ac:dyDescent="0.2">
      <c r="A516" s="19"/>
    </row>
    <row r="517" spans="1:1" ht="12.75" customHeight="1" x14ac:dyDescent="0.2">
      <c r="A517" s="19"/>
    </row>
    <row r="518" spans="1:1" ht="12.75" customHeight="1" x14ac:dyDescent="0.2">
      <c r="A518" s="19"/>
    </row>
    <row r="519" spans="1:1" ht="12.75" customHeight="1" x14ac:dyDescent="0.2">
      <c r="A519" s="19"/>
    </row>
    <row r="520" spans="1:1" ht="12.75" customHeight="1" x14ac:dyDescent="0.2">
      <c r="A520" s="19"/>
    </row>
    <row r="521" spans="1:1" ht="12.75" customHeight="1" x14ac:dyDescent="0.2">
      <c r="A521" s="19"/>
    </row>
    <row r="522" spans="1:1" ht="12.75" customHeight="1" x14ac:dyDescent="0.2">
      <c r="A522" s="19"/>
    </row>
    <row r="523" spans="1:1" ht="12.75" customHeight="1" x14ac:dyDescent="0.2">
      <c r="A523" s="19"/>
    </row>
    <row r="524" spans="1:1" ht="12.75" customHeight="1" x14ac:dyDescent="0.2">
      <c r="A524" s="19"/>
    </row>
    <row r="525" spans="1:1" ht="12.75" customHeight="1" x14ac:dyDescent="0.2">
      <c r="A525" s="19"/>
    </row>
    <row r="526" spans="1:1" ht="12.75" customHeight="1" x14ac:dyDescent="0.2">
      <c r="A526" s="19"/>
    </row>
    <row r="527" spans="1:1" ht="12.75" customHeight="1" x14ac:dyDescent="0.2">
      <c r="A527" s="19"/>
    </row>
    <row r="528" spans="1:1" ht="12.75" customHeight="1" x14ac:dyDescent="0.2">
      <c r="A528" s="19"/>
    </row>
    <row r="529" spans="1:1" ht="12.75" customHeight="1" x14ac:dyDescent="0.2">
      <c r="A529" s="19"/>
    </row>
    <row r="530" spans="1:1" ht="12.75" customHeight="1" x14ac:dyDescent="0.2">
      <c r="A530" s="19"/>
    </row>
    <row r="531" spans="1:1" ht="12.75" customHeight="1" x14ac:dyDescent="0.2">
      <c r="A531" s="19"/>
    </row>
    <row r="532" spans="1:1" ht="12.75" customHeight="1" x14ac:dyDescent="0.2">
      <c r="A532" s="19"/>
    </row>
    <row r="533" spans="1:1" ht="12.75" customHeight="1" x14ac:dyDescent="0.2">
      <c r="A533" s="19"/>
    </row>
    <row r="534" spans="1:1" ht="12.75" customHeight="1" x14ac:dyDescent="0.2">
      <c r="A534" s="19"/>
    </row>
    <row r="535" spans="1:1" ht="12.75" customHeight="1" x14ac:dyDescent="0.2">
      <c r="A535" s="19"/>
    </row>
    <row r="536" spans="1:1" ht="12.75" customHeight="1" x14ac:dyDescent="0.2">
      <c r="A536" s="19"/>
    </row>
    <row r="537" spans="1:1" ht="12.75" customHeight="1" x14ac:dyDescent="0.2">
      <c r="A537" s="19"/>
    </row>
    <row r="538" spans="1:1" ht="12.75" customHeight="1" x14ac:dyDescent="0.2">
      <c r="A538" s="19"/>
    </row>
    <row r="539" spans="1:1" ht="12.75" customHeight="1" x14ac:dyDescent="0.2">
      <c r="A539" s="19"/>
    </row>
    <row r="540" spans="1:1" ht="12.75" customHeight="1" x14ac:dyDescent="0.2">
      <c r="A540" s="19"/>
    </row>
    <row r="541" spans="1:1" ht="12.75" customHeight="1" x14ac:dyDescent="0.2">
      <c r="A541" s="19"/>
    </row>
    <row r="542" spans="1:1" ht="12.75" customHeight="1" x14ac:dyDescent="0.2">
      <c r="A542" s="19"/>
    </row>
    <row r="543" spans="1:1" ht="12.75" customHeight="1" x14ac:dyDescent="0.2">
      <c r="A543" s="19"/>
    </row>
    <row r="544" spans="1:1" ht="12.75" customHeight="1" x14ac:dyDescent="0.2">
      <c r="A544" s="19"/>
    </row>
    <row r="545" spans="1:1" ht="12.75" customHeight="1" x14ac:dyDescent="0.2">
      <c r="A545" s="19"/>
    </row>
    <row r="546" spans="1:1" ht="12.75" customHeight="1" x14ac:dyDescent="0.2">
      <c r="A546" s="19"/>
    </row>
    <row r="547" spans="1:1" ht="12.75" customHeight="1" x14ac:dyDescent="0.2">
      <c r="A547" s="19"/>
    </row>
    <row r="548" spans="1:1" ht="12.75" customHeight="1" x14ac:dyDescent="0.2">
      <c r="A548" s="19"/>
    </row>
    <row r="549" spans="1:1" ht="12.75" customHeight="1" x14ac:dyDescent="0.2">
      <c r="A549" s="19"/>
    </row>
    <row r="550" spans="1:1" ht="12.75" customHeight="1" x14ac:dyDescent="0.2">
      <c r="A550" s="19"/>
    </row>
    <row r="551" spans="1:1" ht="12.75" customHeight="1" x14ac:dyDescent="0.2">
      <c r="A551" s="19"/>
    </row>
    <row r="552" spans="1:1" ht="12.75" customHeight="1" x14ac:dyDescent="0.2">
      <c r="A552" s="19"/>
    </row>
    <row r="553" spans="1:1" ht="12.75" customHeight="1" x14ac:dyDescent="0.2">
      <c r="A553" s="19"/>
    </row>
    <row r="554" spans="1:1" ht="12.75" customHeight="1" x14ac:dyDescent="0.2">
      <c r="A554" s="19"/>
    </row>
    <row r="555" spans="1:1" ht="12.75" customHeight="1" x14ac:dyDescent="0.2">
      <c r="A555" s="19"/>
    </row>
    <row r="556" spans="1:1" ht="12.75" customHeight="1" x14ac:dyDescent="0.2">
      <c r="A556" s="19"/>
    </row>
    <row r="557" spans="1:1" ht="12.75" customHeight="1" x14ac:dyDescent="0.2">
      <c r="A557" s="19"/>
    </row>
    <row r="558" spans="1:1" ht="12.75" customHeight="1" x14ac:dyDescent="0.2">
      <c r="A558" s="19"/>
    </row>
    <row r="559" spans="1:1" ht="12.75" customHeight="1" x14ac:dyDescent="0.2">
      <c r="A559" s="19"/>
    </row>
    <row r="560" spans="1:1" ht="12.75" customHeight="1" x14ac:dyDescent="0.2">
      <c r="A560" s="19"/>
    </row>
    <row r="561" spans="1:1" ht="12.75" customHeight="1" x14ac:dyDescent="0.2">
      <c r="A561" s="19"/>
    </row>
    <row r="562" spans="1:1" ht="12.75" customHeight="1" x14ac:dyDescent="0.2">
      <c r="A562" s="19"/>
    </row>
    <row r="563" spans="1:1" ht="12.75" customHeight="1" x14ac:dyDescent="0.2">
      <c r="A563" s="19"/>
    </row>
    <row r="564" spans="1:1" ht="12.75" customHeight="1" x14ac:dyDescent="0.2">
      <c r="A564" s="19"/>
    </row>
    <row r="565" spans="1:1" ht="12.75" customHeight="1" x14ac:dyDescent="0.2">
      <c r="A565" s="19"/>
    </row>
    <row r="566" spans="1:1" ht="12.75" customHeight="1" x14ac:dyDescent="0.2">
      <c r="A566" s="19"/>
    </row>
    <row r="567" spans="1:1" ht="12.75" customHeight="1" x14ac:dyDescent="0.2">
      <c r="A567" s="19"/>
    </row>
    <row r="568" spans="1:1" ht="12.75" customHeight="1" x14ac:dyDescent="0.2">
      <c r="A568" s="19"/>
    </row>
    <row r="569" spans="1:1" ht="12.75" customHeight="1" x14ac:dyDescent="0.2">
      <c r="A569" s="19"/>
    </row>
    <row r="570" spans="1:1" ht="12.75" customHeight="1" x14ac:dyDescent="0.2">
      <c r="A570" s="19"/>
    </row>
    <row r="571" spans="1:1" ht="12.75" customHeight="1" x14ac:dyDescent="0.2">
      <c r="A571" s="19"/>
    </row>
    <row r="572" spans="1:1" ht="12.75" customHeight="1" x14ac:dyDescent="0.2">
      <c r="A572" s="19"/>
    </row>
    <row r="573" spans="1:1" ht="12.75" customHeight="1" x14ac:dyDescent="0.2">
      <c r="A573" s="19"/>
    </row>
    <row r="574" spans="1:1" ht="12.75" customHeight="1" x14ac:dyDescent="0.2">
      <c r="A574" s="19"/>
    </row>
    <row r="575" spans="1:1" ht="12.75" customHeight="1" x14ac:dyDescent="0.2">
      <c r="A575" s="19"/>
    </row>
    <row r="576" spans="1:1" ht="12.75" customHeight="1" x14ac:dyDescent="0.2">
      <c r="A576" s="19"/>
    </row>
    <row r="577" spans="1:1" ht="12.75" customHeight="1" x14ac:dyDescent="0.2">
      <c r="A577" s="19"/>
    </row>
    <row r="578" spans="1:1" ht="12.75" customHeight="1" x14ac:dyDescent="0.2">
      <c r="A578" s="19"/>
    </row>
    <row r="579" spans="1:1" ht="12.75" customHeight="1" x14ac:dyDescent="0.2">
      <c r="A579" s="19"/>
    </row>
    <row r="580" spans="1:1" ht="12.75" customHeight="1" x14ac:dyDescent="0.2">
      <c r="A580" s="19"/>
    </row>
    <row r="581" spans="1:1" ht="12.75" customHeight="1" x14ac:dyDescent="0.2">
      <c r="A581" s="19"/>
    </row>
    <row r="582" spans="1:1" ht="12.75" customHeight="1" x14ac:dyDescent="0.2">
      <c r="A582" s="19"/>
    </row>
    <row r="583" spans="1:1" ht="12.75" customHeight="1" x14ac:dyDescent="0.2">
      <c r="A583" s="19"/>
    </row>
    <row r="584" spans="1:1" ht="12.75" customHeight="1" x14ac:dyDescent="0.2">
      <c r="A584" s="19"/>
    </row>
    <row r="585" spans="1:1" ht="12.75" customHeight="1" x14ac:dyDescent="0.2">
      <c r="A585" s="19"/>
    </row>
    <row r="586" spans="1:1" ht="12.75" customHeight="1" x14ac:dyDescent="0.2">
      <c r="A586" s="19"/>
    </row>
    <row r="587" spans="1:1" ht="12.75" customHeight="1" x14ac:dyDescent="0.2">
      <c r="A587" s="19"/>
    </row>
    <row r="588" spans="1:1" ht="12.75" customHeight="1" x14ac:dyDescent="0.2">
      <c r="A588" s="19"/>
    </row>
    <row r="589" spans="1:1" ht="12.75" customHeight="1" x14ac:dyDescent="0.2">
      <c r="A589" s="19"/>
    </row>
    <row r="590" spans="1:1" ht="12.75" customHeight="1" x14ac:dyDescent="0.2">
      <c r="A590" s="19"/>
    </row>
    <row r="591" spans="1:1" ht="12.75" customHeight="1" x14ac:dyDescent="0.2">
      <c r="A591" s="19"/>
    </row>
    <row r="592" spans="1:1" ht="12.75" customHeight="1" x14ac:dyDescent="0.2">
      <c r="A592" s="19"/>
    </row>
    <row r="593" spans="1:1" ht="12.75" customHeight="1" x14ac:dyDescent="0.2">
      <c r="A593" s="19"/>
    </row>
    <row r="594" spans="1:1" ht="12.75" customHeight="1" x14ac:dyDescent="0.2">
      <c r="A594" s="19"/>
    </row>
    <row r="595" spans="1:1" ht="12.75" customHeight="1" x14ac:dyDescent="0.2">
      <c r="A595" s="19"/>
    </row>
    <row r="596" spans="1:1" ht="12.75" customHeight="1" x14ac:dyDescent="0.2">
      <c r="A596" s="19"/>
    </row>
    <row r="597" spans="1:1" ht="12.75" customHeight="1" x14ac:dyDescent="0.2">
      <c r="A597" s="19"/>
    </row>
    <row r="598" spans="1:1" ht="12.75" customHeight="1" x14ac:dyDescent="0.2">
      <c r="A598" s="19"/>
    </row>
    <row r="599" spans="1:1" ht="12.75" customHeight="1" x14ac:dyDescent="0.2">
      <c r="A599" s="19"/>
    </row>
    <row r="600" spans="1:1" ht="12.75" customHeight="1" x14ac:dyDescent="0.2">
      <c r="A600" s="19"/>
    </row>
    <row r="601" spans="1:1" ht="12.75" customHeight="1" x14ac:dyDescent="0.2">
      <c r="A601" s="19"/>
    </row>
    <row r="602" spans="1:1" ht="12.75" customHeight="1" x14ac:dyDescent="0.2">
      <c r="A602" s="19"/>
    </row>
    <row r="603" spans="1:1" ht="12.75" customHeight="1" x14ac:dyDescent="0.2">
      <c r="A603" s="19"/>
    </row>
    <row r="604" spans="1:1" ht="12.75" customHeight="1" x14ac:dyDescent="0.2">
      <c r="A604" s="19"/>
    </row>
    <row r="605" spans="1:1" ht="12.75" customHeight="1" x14ac:dyDescent="0.2">
      <c r="A605" s="19"/>
    </row>
    <row r="606" spans="1:1" ht="12.75" customHeight="1" x14ac:dyDescent="0.2">
      <c r="A606" s="19"/>
    </row>
    <row r="607" spans="1:1" ht="12.75" customHeight="1" x14ac:dyDescent="0.2">
      <c r="A607" s="19"/>
    </row>
    <row r="608" spans="1:1" ht="12.75" customHeight="1" x14ac:dyDescent="0.2">
      <c r="A608" s="19"/>
    </row>
    <row r="609" spans="1:1" ht="12.75" customHeight="1" x14ac:dyDescent="0.2">
      <c r="A609" s="19"/>
    </row>
    <row r="610" spans="1:1" ht="12.75" customHeight="1" x14ac:dyDescent="0.2">
      <c r="A610" s="19"/>
    </row>
    <row r="611" spans="1:1" ht="12.75" customHeight="1" x14ac:dyDescent="0.2">
      <c r="A611" s="19"/>
    </row>
    <row r="612" spans="1:1" ht="12.75" customHeight="1" x14ac:dyDescent="0.2">
      <c r="A612" s="19"/>
    </row>
    <row r="613" spans="1:1" ht="12.75" customHeight="1" x14ac:dyDescent="0.2">
      <c r="A613" s="19"/>
    </row>
    <row r="614" spans="1:1" ht="12.75" customHeight="1" x14ac:dyDescent="0.2">
      <c r="A614" s="19"/>
    </row>
    <row r="615" spans="1:1" ht="12.75" customHeight="1" x14ac:dyDescent="0.2">
      <c r="A615" s="19"/>
    </row>
    <row r="616" spans="1:1" ht="12.75" customHeight="1" x14ac:dyDescent="0.2">
      <c r="A616" s="19"/>
    </row>
    <row r="617" spans="1:1" ht="12.75" customHeight="1" x14ac:dyDescent="0.2">
      <c r="A617" s="19"/>
    </row>
    <row r="618" spans="1:1" ht="12.75" customHeight="1" x14ac:dyDescent="0.2">
      <c r="A618" s="19"/>
    </row>
    <row r="619" spans="1:1" ht="12.75" customHeight="1" x14ac:dyDescent="0.2">
      <c r="A619" s="19"/>
    </row>
    <row r="620" spans="1:1" ht="12.75" customHeight="1" x14ac:dyDescent="0.2">
      <c r="A620" s="19"/>
    </row>
    <row r="621" spans="1:1" ht="12.75" customHeight="1" x14ac:dyDescent="0.2">
      <c r="A621" s="19"/>
    </row>
    <row r="622" spans="1:1" ht="12.75" customHeight="1" x14ac:dyDescent="0.2">
      <c r="A622" s="19"/>
    </row>
    <row r="623" spans="1:1" ht="12.75" customHeight="1" x14ac:dyDescent="0.2">
      <c r="A623" s="19"/>
    </row>
    <row r="624" spans="1:1" ht="12.75" customHeight="1" x14ac:dyDescent="0.2">
      <c r="A624" s="19"/>
    </row>
    <row r="625" spans="1:1" ht="12.75" customHeight="1" x14ac:dyDescent="0.2">
      <c r="A625" s="19"/>
    </row>
    <row r="626" spans="1:1" ht="12.75" customHeight="1" x14ac:dyDescent="0.2">
      <c r="A626" s="19"/>
    </row>
    <row r="627" spans="1:1" ht="12.75" customHeight="1" x14ac:dyDescent="0.2">
      <c r="A627" s="19"/>
    </row>
    <row r="628" spans="1:1" ht="12.75" customHeight="1" x14ac:dyDescent="0.2">
      <c r="A628" s="19"/>
    </row>
    <row r="629" spans="1:1" ht="12.75" customHeight="1" x14ac:dyDescent="0.2">
      <c r="A629" s="19"/>
    </row>
    <row r="630" spans="1:1" ht="12.75" customHeight="1" x14ac:dyDescent="0.2">
      <c r="A630" s="19"/>
    </row>
    <row r="631" spans="1:1" ht="12.75" customHeight="1" x14ac:dyDescent="0.2">
      <c r="A631" s="19"/>
    </row>
    <row r="632" spans="1:1" ht="12.75" customHeight="1" x14ac:dyDescent="0.2">
      <c r="A632" s="19"/>
    </row>
    <row r="633" spans="1:1" ht="12.75" customHeight="1" x14ac:dyDescent="0.2">
      <c r="A633" s="19"/>
    </row>
    <row r="634" spans="1:1" ht="12.75" customHeight="1" x14ac:dyDescent="0.2">
      <c r="A634" s="19"/>
    </row>
    <row r="635" spans="1:1" ht="12.75" customHeight="1" x14ac:dyDescent="0.2">
      <c r="A635" s="19"/>
    </row>
    <row r="636" spans="1:1" ht="12.75" customHeight="1" x14ac:dyDescent="0.2">
      <c r="A636" s="19"/>
    </row>
    <row r="637" spans="1:1" ht="12.75" customHeight="1" x14ac:dyDescent="0.2">
      <c r="A637" s="19"/>
    </row>
    <row r="638" spans="1:1" ht="12.75" customHeight="1" x14ac:dyDescent="0.2">
      <c r="A638" s="19"/>
    </row>
    <row r="639" spans="1:1" ht="12.75" customHeight="1" x14ac:dyDescent="0.2">
      <c r="A639" s="19"/>
    </row>
    <row r="640" spans="1:1" ht="12.75" customHeight="1" x14ac:dyDescent="0.2">
      <c r="A640" s="19"/>
    </row>
    <row r="641" spans="1:1" ht="12.75" customHeight="1" x14ac:dyDescent="0.2">
      <c r="A641" s="19"/>
    </row>
    <row r="642" spans="1:1" ht="12.75" customHeight="1" x14ac:dyDescent="0.2">
      <c r="A642" s="19"/>
    </row>
    <row r="643" spans="1:1" ht="12.75" customHeight="1" x14ac:dyDescent="0.2">
      <c r="A643" s="19"/>
    </row>
    <row r="644" spans="1:1" ht="12.75" customHeight="1" x14ac:dyDescent="0.2">
      <c r="A644" s="19"/>
    </row>
    <row r="645" spans="1:1" ht="12.75" customHeight="1" x14ac:dyDescent="0.2">
      <c r="A645" s="19"/>
    </row>
    <row r="646" spans="1:1" ht="12.75" customHeight="1" x14ac:dyDescent="0.2">
      <c r="A646" s="19"/>
    </row>
    <row r="647" spans="1:1" ht="12.75" customHeight="1" x14ac:dyDescent="0.2">
      <c r="A647" s="19"/>
    </row>
    <row r="648" spans="1:1" ht="12.75" customHeight="1" x14ac:dyDescent="0.2">
      <c r="A648" s="19"/>
    </row>
    <row r="649" spans="1:1" ht="12.75" customHeight="1" x14ac:dyDescent="0.2">
      <c r="A649" s="19"/>
    </row>
    <row r="650" spans="1:1" ht="12.75" customHeight="1" x14ac:dyDescent="0.2">
      <c r="A650" s="19"/>
    </row>
    <row r="651" spans="1:1" ht="12.75" customHeight="1" x14ac:dyDescent="0.2">
      <c r="A651" s="19"/>
    </row>
    <row r="652" spans="1:1" ht="12.75" customHeight="1" x14ac:dyDescent="0.2">
      <c r="A652" s="19"/>
    </row>
    <row r="653" spans="1:1" ht="12.75" customHeight="1" x14ac:dyDescent="0.2">
      <c r="A653" s="19"/>
    </row>
    <row r="654" spans="1:1" ht="12.75" customHeight="1" x14ac:dyDescent="0.2">
      <c r="A654" s="19"/>
    </row>
    <row r="655" spans="1:1" ht="12.75" customHeight="1" x14ac:dyDescent="0.2">
      <c r="A655" s="19"/>
    </row>
    <row r="656" spans="1:1" ht="12.75" customHeight="1" x14ac:dyDescent="0.2">
      <c r="A656" s="19"/>
    </row>
    <row r="657" spans="1:1" ht="12.75" customHeight="1" x14ac:dyDescent="0.2">
      <c r="A657" s="19"/>
    </row>
    <row r="658" spans="1:1" ht="12.75" customHeight="1" x14ac:dyDescent="0.2">
      <c r="A658" s="19"/>
    </row>
    <row r="659" spans="1:1" ht="12.75" customHeight="1" x14ac:dyDescent="0.2">
      <c r="A659" s="19"/>
    </row>
    <row r="660" spans="1:1" ht="12.75" customHeight="1" x14ac:dyDescent="0.2">
      <c r="A660" s="19"/>
    </row>
    <row r="661" spans="1:1" ht="12.75" customHeight="1" x14ac:dyDescent="0.2">
      <c r="A661" s="19"/>
    </row>
    <row r="662" spans="1:1" ht="12.75" customHeight="1" x14ac:dyDescent="0.2">
      <c r="A662" s="19"/>
    </row>
    <row r="663" spans="1:1" ht="12.75" customHeight="1" x14ac:dyDescent="0.2">
      <c r="A663" s="19"/>
    </row>
    <row r="664" spans="1:1" ht="12.75" customHeight="1" x14ac:dyDescent="0.2">
      <c r="A664" s="19"/>
    </row>
    <row r="665" spans="1:1" ht="12.75" customHeight="1" x14ac:dyDescent="0.2">
      <c r="A665" s="19"/>
    </row>
    <row r="666" spans="1:1" ht="12.75" customHeight="1" x14ac:dyDescent="0.2">
      <c r="A666" s="19"/>
    </row>
    <row r="667" spans="1:1" ht="12.75" customHeight="1" x14ac:dyDescent="0.2">
      <c r="A667" s="19"/>
    </row>
    <row r="668" spans="1:1" ht="12.75" customHeight="1" x14ac:dyDescent="0.2">
      <c r="A668" s="19"/>
    </row>
    <row r="669" spans="1:1" ht="12.75" customHeight="1" x14ac:dyDescent="0.2">
      <c r="A669" s="19"/>
    </row>
    <row r="670" spans="1:1" ht="12.75" customHeight="1" x14ac:dyDescent="0.2">
      <c r="A670" s="19"/>
    </row>
    <row r="671" spans="1:1" ht="12.75" customHeight="1" x14ac:dyDescent="0.2">
      <c r="A671" s="19"/>
    </row>
    <row r="672" spans="1:1" ht="12.75" customHeight="1" x14ac:dyDescent="0.2">
      <c r="A672" s="19"/>
    </row>
    <row r="673" spans="1:1" ht="12.75" customHeight="1" x14ac:dyDescent="0.2">
      <c r="A673" s="19"/>
    </row>
    <row r="674" spans="1:1" ht="12.75" customHeight="1" x14ac:dyDescent="0.2">
      <c r="A674" s="19"/>
    </row>
    <row r="675" spans="1:1" ht="12.75" customHeight="1" x14ac:dyDescent="0.2">
      <c r="A675" s="19"/>
    </row>
    <row r="676" spans="1:1" ht="12.75" customHeight="1" x14ac:dyDescent="0.2">
      <c r="A676" s="19"/>
    </row>
    <row r="677" spans="1:1" ht="12.75" customHeight="1" x14ac:dyDescent="0.2">
      <c r="A677" s="19"/>
    </row>
    <row r="678" spans="1:1" ht="12.75" customHeight="1" x14ac:dyDescent="0.2">
      <c r="A678" s="19"/>
    </row>
    <row r="679" spans="1:1" ht="12.75" customHeight="1" x14ac:dyDescent="0.2">
      <c r="A679" s="19"/>
    </row>
    <row r="680" spans="1:1" ht="12.75" customHeight="1" x14ac:dyDescent="0.2">
      <c r="A680" s="19"/>
    </row>
    <row r="681" spans="1:1" ht="12.75" customHeight="1" x14ac:dyDescent="0.2">
      <c r="A681" s="19"/>
    </row>
    <row r="682" spans="1:1" ht="12.75" customHeight="1" x14ac:dyDescent="0.2">
      <c r="A682" s="19"/>
    </row>
    <row r="683" spans="1:1" ht="12.75" customHeight="1" x14ac:dyDescent="0.2">
      <c r="A683" s="19"/>
    </row>
    <row r="684" spans="1:1" ht="12.75" customHeight="1" x14ac:dyDescent="0.2">
      <c r="A684" s="19"/>
    </row>
    <row r="685" spans="1:1" ht="12.75" customHeight="1" x14ac:dyDescent="0.2">
      <c r="A685" s="19"/>
    </row>
    <row r="686" spans="1:1" ht="12.75" customHeight="1" x14ac:dyDescent="0.2">
      <c r="A686" s="19"/>
    </row>
    <row r="687" spans="1:1" ht="12.75" customHeight="1" x14ac:dyDescent="0.2">
      <c r="A687" s="19"/>
    </row>
    <row r="688" spans="1:1" ht="12.75" customHeight="1" x14ac:dyDescent="0.2">
      <c r="A688" s="19"/>
    </row>
    <row r="689" spans="1:1" ht="12.75" customHeight="1" x14ac:dyDescent="0.2">
      <c r="A689" s="19"/>
    </row>
    <row r="690" spans="1:1" ht="12.75" customHeight="1" x14ac:dyDescent="0.2">
      <c r="A690" s="19"/>
    </row>
    <row r="691" spans="1:1" ht="12.75" customHeight="1" x14ac:dyDescent="0.2">
      <c r="A691" s="19"/>
    </row>
    <row r="692" spans="1:1" ht="12.75" customHeight="1" x14ac:dyDescent="0.2">
      <c r="A692" s="19"/>
    </row>
    <row r="693" spans="1:1" ht="12.75" customHeight="1" x14ac:dyDescent="0.2">
      <c r="A693" s="19"/>
    </row>
    <row r="694" spans="1:1" ht="12.75" customHeight="1" x14ac:dyDescent="0.2">
      <c r="A694" s="19"/>
    </row>
    <row r="695" spans="1:1" ht="12.75" customHeight="1" x14ac:dyDescent="0.2">
      <c r="A695" s="19"/>
    </row>
    <row r="696" spans="1:1" ht="12.75" customHeight="1" x14ac:dyDescent="0.2">
      <c r="A696" s="19"/>
    </row>
    <row r="697" spans="1:1" ht="12.75" customHeight="1" x14ac:dyDescent="0.2">
      <c r="A697" s="19"/>
    </row>
    <row r="698" spans="1:1" ht="12.75" customHeight="1" x14ac:dyDescent="0.2">
      <c r="A698" s="19"/>
    </row>
    <row r="699" spans="1:1" ht="12.75" customHeight="1" x14ac:dyDescent="0.2">
      <c r="A699" s="19"/>
    </row>
    <row r="700" spans="1:1" ht="12.75" customHeight="1" x14ac:dyDescent="0.2">
      <c r="A700" s="19"/>
    </row>
    <row r="701" spans="1:1" ht="12.75" customHeight="1" x14ac:dyDescent="0.2">
      <c r="A701" s="19"/>
    </row>
    <row r="702" spans="1:1" ht="12.75" customHeight="1" x14ac:dyDescent="0.2">
      <c r="A702" s="19"/>
    </row>
    <row r="703" spans="1:1" ht="12.75" customHeight="1" x14ac:dyDescent="0.2">
      <c r="A703" s="19"/>
    </row>
    <row r="704" spans="1:1" ht="12.75" customHeight="1" x14ac:dyDescent="0.2">
      <c r="A704" s="19"/>
    </row>
    <row r="705" spans="1:1" ht="12.75" customHeight="1" x14ac:dyDescent="0.2">
      <c r="A705" s="19"/>
    </row>
    <row r="706" spans="1:1" ht="12.75" customHeight="1" x14ac:dyDescent="0.2">
      <c r="A706" s="19"/>
    </row>
    <row r="707" spans="1:1" ht="12.75" customHeight="1" x14ac:dyDescent="0.2">
      <c r="A707" s="19"/>
    </row>
    <row r="708" spans="1:1" ht="12.75" customHeight="1" x14ac:dyDescent="0.2">
      <c r="A708" s="19"/>
    </row>
    <row r="709" spans="1:1" ht="12.75" customHeight="1" x14ac:dyDescent="0.2">
      <c r="A709" s="19"/>
    </row>
    <row r="710" spans="1:1" ht="12.75" customHeight="1" x14ac:dyDescent="0.2">
      <c r="A710" s="19"/>
    </row>
    <row r="711" spans="1:1" ht="12.75" customHeight="1" x14ac:dyDescent="0.2">
      <c r="A711" s="19"/>
    </row>
    <row r="712" spans="1:1" ht="12.75" customHeight="1" x14ac:dyDescent="0.2">
      <c r="A712" s="19"/>
    </row>
    <row r="713" spans="1:1" ht="12.75" customHeight="1" x14ac:dyDescent="0.2">
      <c r="A713" s="19"/>
    </row>
    <row r="714" spans="1:1" ht="12.75" customHeight="1" x14ac:dyDescent="0.2">
      <c r="A714" s="19"/>
    </row>
    <row r="715" spans="1:1" ht="12.75" customHeight="1" x14ac:dyDescent="0.2">
      <c r="A715" s="19"/>
    </row>
    <row r="716" spans="1:1" ht="12.75" customHeight="1" x14ac:dyDescent="0.2">
      <c r="A716" s="19"/>
    </row>
    <row r="717" spans="1:1" ht="12.75" customHeight="1" x14ac:dyDescent="0.2">
      <c r="A717" s="19"/>
    </row>
    <row r="718" spans="1:1" ht="12.75" customHeight="1" x14ac:dyDescent="0.2">
      <c r="A718" s="19"/>
    </row>
    <row r="719" spans="1:1" ht="12.75" customHeight="1" x14ac:dyDescent="0.2">
      <c r="A719" s="19"/>
    </row>
    <row r="720" spans="1:1" ht="12.75" customHeight="1" x14ac:dyDescent="0.2">
      <c r="A720" s="19"/>
    </row>
    <row r="721" spans="1:1" ht="12.75" customHeight="1" x14ac:dyDescent="0.2">
      <c r="A721" s="19"/>
    </row>
    <row r="722" spans="1:1" ht="12.75" customHeight="1" x14ac:dyDescent="0.2">
      <c r="A722" s="19"/>
    </row>
    <row r="723" spans="1:1" ht="12.75" customHeight="1" x14ac:dyDescent="0.2">
      <c r="A723" s="19"/>
    </row>
    <row r="724" spans="1:1" ht="12.75" customHeight="1" x14ac:dyDescent="0.2">
      <c r="A724" s="19"/>
    </row>
    <row r="725" spans="1:1" ht="12.75" customHeight="1" x14ac:dyDescent="0.2">
      <c r="A725" s="19"/>
    </row>
    <row r="726" spans="1:1" ht="12.75" customHeight="1" x14ac:dyDescent="0.2">
      <c r="A726" s="19"/>
    </row>
    <row r="727" spans="1:1" ht="12.75" customHeight="1" x14ac:dyDescent="0.2">
      <c r="A727" s="19"/>
    </row>
    <row r="728" spans="1:1" ht="12.75" customHeight="1" x14ac:dyDescent="0.2">
      <c r="A728" s="19"/>
    </row>
    <row r="729" spans="1:1" ht="12.75" customHeight="1" x14ac:dyDescent="0.2">
      <c r="A729" s="19"/>
    </row>
    <row r="730" spans="1:1" ht="12.75" customHeight="1" x14ac:dyDescent="0.2">
      <c r="A730" s="19"/>
    </row>
    <row r="731" spans="1:1" ht="12.75" customHeight="1" x14ac:dyDescent="0.2">
      <c r="A731" s="19"/>
    </row>
    <row r="732" spans="1:1" ht="12.75" customHeight="1" x14ac:dyDescent="0.2">
      <c r="A732" s="19"/>
    </row>
    <row r="733" spans="1:1" ht="12.75" customHeight="1" x14ac:dyDescent="0.2">
      <c r="A733" s="19"/>
    </row>
    <row r="734" spans="1:1" ht="12.75" customHeight="1" x14ac:dyDescent="0.2">
      <c r="A734" s="19"/>
    </row>
    <row r="735" spans="1:1" ht="12.75" customHeight="1" x14ac:dyDescent="0.2">
      <c r="A735" s="19"/>
    </row>
    <row r="736" spans="1:1" ht="12.75" customHeight="1" x14ac:dyDescent="0.2">
      <c r="A736" s="19"/>
    </row>
    <row r="737" spans="1:1" ht="12.75" customHeight="1" x14ac:dyDescent="0.2">
      <c r="A737" s="19"/>
    </row>
    <row r="738" spans="1:1" ht="12.75" customHeight="1" x14ac:dyDescent="0.2">
      <c r="A738" s="19"/>
    </row>
    <row r="739" spans="1:1" ht="12.75" customHeight="1" x14ac:dyDescent="0.2">
      <c r="A739" s="19"/>
    </row>
    <row r="740" spans="1:1" ht="12.75" customHeight="1" x14ac:dyDescent="0.2">
      <c r="A740" s="19"/>
    </row>
    <row r="741" spans="1:1" ht="12.75" customHeight="1" x14ac:dyDescent="0.2">
      <c r="A741" s="19"/>
    </row>
    <row r="742" spans="1:1" ht="12.75" customHeight="1" x14ac:dyDescent="0.2">
      <c r="A742" s="19"/>
    </row>
    <row r="743" spans="1:1" ht="12.75" customHeight="1" x14ac:dyDescent="0.2">
      <c r="A743" s="19"/>
    </row>
    <row r="744" spans="1:1" ht="12.75" customHeight="1" x14ac:dyDescent="0.2">
      <c r="A744" s="19"/>
    </row>
    <row r="745" spans="1:1" ht="12.75" customHeight="1" x14ac:dyDescent="0.2">
      <c r="A745" s="19"/>
    </row>
    <row r="746" spans="1:1" ht="12.75" customHeight="1" x14ac:dyDescent="0.2">
      <c r="A746" s="19"/>
    </row>
    <row r="747" spans="1:1" ht="12.75" customHeight="1" x14ac:dyDescent="0.2">
      <c r="A747" s="19"/>
    </row>
    <row r="748" spans="1:1" ht="12.75" customHeight="1" x14ac:dyDescent="0.2">
      <c r="A748" s="19"/>
    </row>
    <row r="749" spans="1:1" ht="12.75" customHeight="1" x14ac:dyDescent="0.2">
      <c r="A749" s="19"/>
    </row>
    <row r="750" spans="1:1" ht="12.75" customHeight="1" x14ac:dyDescent="0.2">
      <c r="A750" s="19"/>
    </row>
    <row r="751" spans="1:1" ht="12.75" customHeight="1" x14ac:dyDescent="0.2">
      <c r="A751" s="19"/>
    </row>
    <row r="752" spans="1:1" ht="12.75" customHeight="1" x14ac:dyDescent="0.2">
      <c r="A752" s="19"/>
    </row>
    <row r="753" spans="1:1" ht="12.75" customHeight="1" x14ac:dyDescent="0.2">
      <c r="A753" s="19"/>
    </row>
    <row r="754" spans="1:1" ht="12.75" customHeight="1" x14ac:dyDescent="0.2">
      <c r="A754" s="19"/>
    </row>
    <row r="755" spans="1:1" ht="12.75" customHeight="1" x14ac:dyDescent="0.2">
      <c r="A755" s="19"/>
    </row>
    <row r="756" spans="1:1" ht="12.75" customHeight="1" x14ac:dyDescent="0.2">
      <c r="A756" s="19"/>
    </row>
    <row r="757" spans="1:1" ht="12.75" customHeight="1" x14ac:dyDescent="0.2">
      <c r="A757" s="19"/>
    </row>
    <row r="758" spans="1:1" ht="12.75" customHeight="1" x14ac:dyDescent="0.2">
      <c r="A758" s="19"/>
    </row>
    <row r="759" spans="1:1" ht="12.75" customHeight="1" x14ac:dyDescent="0.2">
      <c r="A759" s="19"/>
    </row>
    <row r="760" spans="1:1" ht="12.75" customHeight="1" x14ac:dyDescent="0.2">
      <c r="A760" s="19"/>
    </row>
    <row r="761" spans="1:1" ht="12.75" customHeight="1" x14ac:dyDescent="0.2">
      <c r="A761" s="19"/>
    </row>
    <row r="762" spans="1:1" ht="12.75" customHeight="1" x14ac:dyDescent="0.2">
      <c r="A762" s="19"/>
    </row>
    <row r="763" spans="1:1" ht="12.75" customHeight="1" x14ac:dyDescent="0.2">
      <c r="A763" s="19"/>
    </row>
    <row r="764" spans="1:1" ht="12.75" customHeight="1" x14ac:dyDescent="0.2">
      <c r="A764" s="19"/>
    </row>
    <row r="765" spans="1:1" ht="12.75" customHeight="1" x14ac:dyDescent="0.2">
      <c r="A765" s="19"/>
    </row>
    <row r="766" spans="1:1" ht="12.75" customHeight="1" x14ac:dyDescent="0.2">
      <c r="A766" s="19"/>
    </row>
    <row r="767" spans="1:1" ht="12.75" customHeight="1" x14ac:dyDescent="0.2">
      <c r="A767" s="19"/>
    </row>
    <row r="768" spans="1:1" ht="12.75" customHeight="1" x14ac:dyDescent="0.2">
      <c r="A768" s="19"/>
    </row>
    <row r="769" spans="1:1" ht="12.75" customHeight="1" x14ac:dyDescent="0.2">
      <c r="A769" s="19"/>
    </row>
    <row r="770" spans="1:1" ht="12.75" customHeight="1" x14ac:dyDescent="0.2">
      <c r="A770" s="19"/>
    </row>
    <row r="771" spans="1:1" ht="12.75" customHeight="1" x14ac:dyDescent="0.2">
      <c r="A771" s="19"/>
    </row>
    <row r="772" spans="1:1" ht="12.75" customHeight="1" x14ac:dyDescent="0.2">
      <c r="A772" s="19"/>
    </row>
    <row r="773" spans="1:1" ht="12.75" customHeight="1" x14ac:dyDescent="0.2">
      <c r="A773" s="19"/>
    </row>
    <row r="774" spans="1:1" ht="12.75" customHeight="1" x14ac:dyDescent="0.2">
      <c r="A774" s="19"/>
    </row>
    <row r="775" spans="1:1" ht="12.75" customHeight="1" x14ac:dyDescent="0.2">
      <c r="A775" s="19"/>
    </row>
    <row r="776" spans="1:1" ht="12.75" customHeight="1" x14ac:dyDescent="0.2">
      <c r="A776" s="19"/>
    </row>
    <row r="777" spans="1:1" ht="12.75" customHeight="1" x14ac:dyDescent="0.2">
      <c r="A777" s="19"/>
    </row>
    <row r="778" spans="1:1" ht="12.75" customHeight="1" x14ac:dyDescent="0.2">
      <c r="A778" s="19"/>
    </row>
    <row r="779" spans="1:1" ht="12.75" customHeight="1" x14ac:dyDescent="0.2">
      <c r="A779" s="19"/>
    </row>
    <row r="780" spans="1:1" ht="12.75" customHeight="1" x14ac:dyDescent="0.2">
      <c r="A780" s="19"/>
    </row>
    <row r="781" spans="1:1" ht="12.75" customHeight="1" x14ac:dyDescent="0.2">
      <c r="A781" s="19"/>
    </row>
    <row r="782" spans="1:1" ht="12.75" customHeight="1" x14ac:dyDescent="0.2">
      <c r="A782" s="19"/>
    </row>
    <row r="783" spans="1:1" ht="12.75" customHeight="1" x14ac:dyDescent="0.2">
      <c r="A783" s="19"/>
    </row>
    <row r="784" spans="1:1" ht="12.75" customHeight="1" x14ac:dyDescent="0.2">
      <c r="A784" s="19"/>
    </row>
    <row r="785" spans="1:1" ht="12.75" customHeight="1" x14ac:dyDescent="0.2">
      <c r="A785" s="19"/>
    </row>
    <row r="786" spans="1:1" ht="12.75" customHeight="1" x14ac:dyDescent="0.2">
      <c r="A786" s="19"/>
    </row>
    <row r="787" spans="1:1" ht="12.75" customHeight="1" x14ac:dyDescent="0.2">
      <c r="A787" s="19"/>
    </row>
    <row r="788" spans="1:1" ht="12.75" customHeight="1" x14ac:dyDescent="0.2">
      <c r="A788" s="19"/>
    </row>
    <row r="789" spans="1:1" ht="12.75" customHeight="1" x14ac:dyDescent="0.2">
      <c r="A789" s="19"/>
    </row>
    <row r="790" spans="1:1" ht="12.75" customHeight="1" x14ac:dyDescent="0.2">
      <c r="A790" s="19"/>
    </row>
    <row r="791" spans="1:1" ht="12.75" customHeight="1" x14ac:dyDescent="0.2">
      <c r="A791" s="19"/>
    </row>
    <row r="792" spans="1:1" ht="12.75" customHeight="1" x14ac:dyDescent="0.2">
      <c r="A792" s="19"/>
    </row>
    <row r="793" spans="1:1" ht="12.75" customHeight="1" x14ac:dyDescent="0.2">
      <c r="A793" s="19"/>
    </row>
    <row r="794" spans="1:1" ht="12.75" customHeight="1" x14ac:dyDescent="0.2">
      <c r="A794" s="19"/>
    </row>
    <row r="795" spans="1:1" ht="12.75" customHeight="1" x14ac:dyDescent="0.2">
      <c r="A795" s="19"/>
    </row>
    <row r="796" spans="1:1" ht="12.75" customHeight="1" x14ac:dyDescent="0.2">
      <c r="A796" s="19"/>
    </row>
    <row r="797" spans="1:1" ht="12.75" customHeight="1" x14ac:dyDescent="0.2">
      <c r="A797" s="19"/>
    </row>
    <row r="798" spans="1:1" ht="12.75" customHeight="1" x14ac:dyDescent="0.2">
      <c r="A798" s="19"/>
    </row>
    <row r="799" spans="1:1" ht="12.75" customHeight="1" x14ac:dyDescent="0.2">
      <c r="A799" s="19"/>
    </row>
    <row r="800" spans="1:1" ht="12.75" customHeight="1" x14ac:dyDescent="0.2">
      <c r="A800" s="19"/>
    </row>
    <row r="801" spans="1:1" ht="12.75" customHeight="1" x14ac:dyDescent="0.2">
      <c r="A801" s="19"/>
    </row>
    <row r="802" spans="1:1" ht="12.75" customHeight="1" x14ac:dyDescent="0.2">
      <c r="A802" s="19"/>
    </row>
    <row r="803" spans="1:1" ht="12.75" customHeight="1" x14ac:dyDescent="0.2">
      <c r="A803" s="19"/>
    </row>
    <row r="804" spans="1:1" ht="12.75" customHeight="1" x14ac:dyDescent="0.2">
      <c r="A804" s="19"/>
    </row>
    <row r="805" spans="1:1" ht="12.75" customHeight="1" x14ac:dyDescent="0.2">
      <c r="A805" s="19"/>
    </row>
    <row r="806" spans="1:1" ht="12.75" customHeight="1" x14ac:dyDescent="0.2">
      <c r="A806" s="19"/>
    </row>
    <row r="807" spans="1:1" ht="12.75" customHeight="1" x14ac:dyDescent="0.2">
      <c r="A807" s="19"/>
    </row>
    <row r="808" spans="1:1" ht="12.75" customHeight="1" x14ac:dyDescent="0.2">
      <c r="A808" s="19"/>
    </row>
    <row r="809" spans="1:1" ht="12.75" customHeight="1" x14ac:dyDescent="0.2">
      <c r="A809" s="19"/>
    </row>
    <row r="810" spans="1:1" ht="12.75" customHeight="1" x14ac:dyDescent="0.2">
      <c r="A810" s="19"/>
    </row>
    <row r="811" spans="1:1" ht="12.75" customHeight="1" x14ac:dyDescent="0.2">
      <c r="A811" s="19"/>
    </row>
    <row r="812" spans="1:1" ht="12.75" customHeight="1" x14ac:dyDescent="0.2">
      <c r="A812" s="19"/>
    </row>
    <row r="813" spans="1:1" ht="12.75" customHeight="1" x14ac:dyDescent="0.2">
      <c r="A813" s="19"/>
    </row>
    <row r="814" spans="1:1" ht="12.75" customHeight="1" x14ac:dyDescent="0.2">
      <c r="A814" s="19"/>
    </row>
    <row r="815" spans="1:1" ht="12.75" customHeight="1" x14ac:dyDescent="0.2">
      <c r="A815" s="19"/>
    </row>
    <row r="816" spans="1:1" ht="12.75" customHeight="1" x14ac:dyDescent="0.2">
      <c r="A816" s="19"/>
    </row>
    <row r="817" spans="1:1" ht="12.75" customHeight="1" x14ac:dyDescent="0.2">
      <c r="A817" s="19"/>
    </row>
    <row r="818" spans="1:1" ht="12.75" customHeight="1" x14ac:dyDescent="0.2">
      <c r="A818" s="19"/>
    </row>
    <row r="819" spans="1:1" ht="12.75" customHeight="1" x14ac:dyDescent="0.2">
      <c r="A819" s="19"/>
    </row>
    <row r="820" spans="1:1" ht="12.75" customHeight="1" x14ac:dyDescent="0.2">
      <c r="A820" s="19"/>
    </row>
    <row r="821" spans="1:1" ht="12.75" customHeight="1" x14ac:dyDescent="0.2">
      <c r="A821" s="19"/>
    </row>
    <row r="822" spans="1:1" ht="12.75" customHeight="1" x14ac:dyDescent="0.2">
      <c r="A822" s="19"/>
    </row>
    <row r="823" spans="1:1" ht="12.75" customHeight="1" x14ac:dyDescent="0.2">
      <c r="A823" s="19"/>
    </row>
    <row r="824" spans="1:1" ht="12.75" customHeight="1" x14ac:dyDescent="0.2">
      <c r="A824" s="19"/>
    </row>
    <row r="825" spans="1:1" ht="12.75" customHeight="1" x14ac:dyDescent="0.2">
      <c r="A825" s="19"/>
    </row>
    <row r="826" spans="1:1" ht="12.75" customHeight="1" x14ac:dyDescent="0.2">
      <c r="A826" s="19"/>
    </row>
    <row r="827" spans="1:1" ht="12.75" customHeight="1" x14ac:dyDescent="0.2">
      <c r="A827" s="19"/>
    </row>
    <row r="828" spans="1:1" ht="12.75" customHeight="1" x14ac:dyDescent="0.2">
      <c r="A828" s="19"/>
    </row>
    <row r="829" spans="1:1" ht="12.75" customHeight="1" x14ac:dyDescent="0.2">
      <c r="A829" s="19"/>
    </row>
    <row r="830" spans="1:1" ht="12.75" customHeight="1" x14ac:dyDescent="0.2">
      <c r="A830" s="19"/>
    </row>
    <row r="831" spans="1:1" ht="12.75" customHeight="1" x14ac:dyDescent="0.2">
      <c r="A831" s="19"/>
    </row>
    <row r="832" spans="1:1" ht="12.75" customHeight="1" x14ac:dyDescent="0.2">
      <c r="A832" s="19"/>
    </row>
    <row r="833" spans="1:1" ht="12.75" customHeight="1" x14ac:dyDescent="0.2">
      <c r="A833" s="19"/>
    </row>
    <row r="834" spans="1:1" ht="12.75" customHeight="1" x14ac:dyDescent="0.2">
      <c r="A834" s="19"/>
    </row>
    <row r="835" spans="1:1" ht="12.75" customHeight="1" x14ac:dyDescent="0.2">
      <c r="A835" s="19"/>
    </row>
    <row r="836" spans="1:1" ht="12.75" customHeight="1" x14ac:dyDescent="0.2">
      <c r="A836" s="19"/>
    </row>
    <row r="837" spans="1:1" ht="12.75" customHeight="1" x14ac:dyDescent="0.2">
      <c r="A837" s="19"/>
    </row>
    <row r="838" spans="1:1" ht="12.75" customHeight="1" x14ac:dyDescent="0.2">
      <c r="A838" s="19"/>
    </row>
    <row r="839" spans="1:1" ht="12.75" customHeight="1" x14ac:dyDescent="0.2">
      <c r="A839" s="19"/>
    </row>
    <row r="840" spans="1:1" ht="12.75" customHeight="1" x14ac:dyDescent="0.2">
      <c r="A840" s="19"/>
    </row>
    <row r="841" spans="1:1" ht="12.75" customHeight="1" x14ac:dyDescent="0.2">
      <c r="A841" s="19"/>
    </row>
    <row r="842" spans="1:1" ht="12.75" customHeight="1" x14ac:dyDescent="0.2">
      <c r="A842" s="19"/>
    </row>
    <row r="843" spans="1:1" ht="12.75" customHeight="1" x14ac:dyDescent="0.2">
      <c r="A843" s="19"/>
    </row>
    <row r="844" spans="1:1" ht="12.75" customHeight="1" x14ac:dyDescent="0.2">
      <c r="A844" s="19"/>
    </row>
    <row r="845" spans="1:1" ht="12.75" customHeight="1" x14ac:dyDescent="0.2">
      <c r="A845" s="19"/>
    </row>
    <row r="846" spans="1:1" ht="12.75" customHeight="1" x14ac:dyDescent="0.2">
      <c r="A846" s="19"/>
    </row>
    <row r="847" spans="1:1" ht="12.75" customHeight="1" x14ac:dyDescent="0.2">
      <c r="A847" s="19"/>
    </row>
    <row r="848" spans="1:1" ht="12.75" customHeight="1" x14ac:dyDescent="0.2">
      <c r="A848" s="19"/>
    </row>
    <row r="849" spans="1:1" ht="12.75" customHeight="1" x14ac:dyDescent="0.2">
      <c r="A849" s="19"/>
    </row>
    <row r="850" spans="1:1" ht="12.75" customHeight="1" x14ac:dyDescent="0.2">
      <c r="A850" s="19"/>
    </row>
    <row r="851" spans="1:1" ht="12.75" customHeight="1" x14ac:dyDescent="0.2">
      <c r="A851" s="19"/>
    </row>
    <row r="852" spans="1:1" ht="12.75" customHeight="1" x14ac:dyDescent="0.2">
      <c r="A852" s="19"/>
    </row>
    <row r="853" spans="1:1" ht="12.75" customHeight="1" x14ac:dyDescent="0.2">
      <c r="A853" s="19"/>
    </row>
    <row r="854" spans="1:1" ht="12.75" customHeight="1" x14ac:dyDescent="0.2">
      <c r="A854" s="19"/>
    </row>
    <row r="855" spans="1:1" ht="12.75" customHeight="1" x14ac:dyDescent="0.2">
      <c r="A855" s="19"/>
    </row>
    <row r="856" spans="1:1" ht="12.75" customHeight="1" x14ac:dyDescent="0.2">
      <c r="A856" s="19"/>
    </row>
    <row r="857" spans="1:1" ht="12.75" customHeight="1" x14ac:dyDescent="0.2">
      <c r="A857" s="19"/>
    </row>
    <row r="858" spans="1:1" ht="12.75" customHeight="1" x14ac:dyDescent="0.2">
      <c r="A858" s="19"/>
    </row>
    <row r="859" spans="1:1" ht="12.75" customHeight="1" x14ac:dyDescent="0.2">
      <c r="A859" s="19"/>
    </row>
    <row r="860" spans="1:1" ht="12.75" customHeight="1" x14ac:dyDescent="0.2">
      <c r="A860" s="19"/>
    </row>
    <row r="861" spans="1:1" ht="12.75" customHeight="1" x14ac:dyDescent="0.2">
      <c r="A861" s="19"/>
    </row>
    <row r="862" spans="1:1" ht="12.75" customHeight="1" x14ac:dyDescent="0.2">
      <c r="A862" s="19"/>
    </row>
    <row r="863" spans="1:1" ht="12.75" customHeight="1" x14ac:dyDescent="0.2">
      <c r="A863" s="19"/>
    </row>
    <row r="864" spans="1:1" ht="12.75" customHeight="1" x14ac:dyDescent="0.2">
      <c r="A864" s="19"/>
    </row>
    <row r="865" spans="1:1" ht="12.75" customHeight="1" x14ac:dyDescent="0.2">
      <c r="A865" s="19"/>
    </row>
    <row r="866" spans="1:1" ht="12.75" customHeight="1" x14ac:dyDescent="0.2">
      <c r="A866" s="19"/>
    </row>
    <row r="867" spans="1:1" ht="12.75" customHeight="1" x14ac:dyDescent="0.2">
      <c r="A867" s="19"/>
    </row>
    <row r="868" spans="1:1" ht="12.75" customHeight="1" x14ac:dyDescent="0.2">
      <c r="A868" s="19"/>
    </row>
    <row r="869" spans="1:1" ht="12.75" customHeight="1" x14ac:dyDescent="0.2">
      <c r="A869" s="19"/>
    </row>
    <row r="870" spans="1:1" ht="12.75" customHeight="1" x14ac:dyDescent="0.2">
      <c r="A870" s="19"/>
    </row>
    <row r="871" spans="1:1" ht="12.75" customHeight="1" x14ac:dyDescent="0.2">
      <c r="A871" s="19"/>
    </row>
    <row r="872" spans="1:1" ht="12.75" customHeight="1" x14ac:dyDescent="0.2">
      <c r="A872" s="19"/>
    </row>
    <row r="873" spans="1:1" ht="12.75" customHeight="1" x14ac:dyDescent="0.2">
      <c r="A873" s="19"/>
    </row>
    <row r="874" spans="1:1" ht="12.75" customHeight="1" x14ac:dyDescent="0.2">
      <c r="A874" s="19"/>
    </row>
    <row r="875" spans="1:1" ht="12.75" customHeight="1" x14ac:dyDescent="0.2">
      <c r="A875" s="19"/>
    </row>
    <row r="876" spans="1:1" ht="12.75" customHeight="1" x14ac:dyDescent="0.2">
      <c r="A876" s="19"/>
    </row>
    <row r="877" spans="1:1" ht="12.75" customHeight="1" x14ac:dyDescent="0.2">
      <c r="A877" s="19"/>
    </row>
    <row r="878" spans="1:1" ht="12.75" customHeight="1" x14ac:dyDescent="0.2">
      <c r="A878" s="19"/>
    </row>
    <row r="879" spans="1:1" ht="12.75" customHeight="1" x14ac:dyDescent="0.2">
      <c r="A879" s="19"/>
    </row>
    <row r="880" spans="1:1" ht="12.75" customHeight="1" x14ac:dyDescent="0.2">
      <c r="A880" s="19"/>
    </row>
    <row r="881" spans="1:1" ht="12.75" customHeight="1" x14ac:dyDescent="0.2">
      <c r="A881" s="19"/>
    </row>
    <row r="882" spans="1:1" ht="12.75" customHeight="1" x14ac:dyDescent="0.2">
      <c r="A882" s="19"/>
    </row>
    <row r="883" spans="1:1" ht="12.75" customHeight="1" x14ac:dyDescent="0.2">
      <c r="A883" s="19"/>
    </row>
    <row r="884" spans="1:1" ht="12.75" customHeight="1" x14ac:dyDescent="0.2">
      <c r="A884" s="19"/>
    </row>
    <row r="885" spans="1:1" ht="12.75" customHeight="1" x14ac:dyDescent="0.2">
      <c r="A885" s="19"/>
    </row>
    <row r="886" spans="1:1" ht="12.75" customHeight="1" x14ac:dyDescent="0.2">
      <c r="A886" s="19"/>
    </row>
    <row r="887" spans="1:1" ht="12.75" customHeight="1" x14ac:dyDescent="0.2">
      <c r="A887" s="19"/>
    </row>
    <row r="888" spans="1:1" ht="12.75" customHeight="1" x14ac:dyDescent="0.2">
      <c r="A888" s="19"/>
    </row>
    <row r="889" spans="1:1" ht="12.75" customHeight="1" x14ac:dyDescent="0.2">
      <c r="A889" s="19"/>
    </row>
    <row r="890" spans="1:1" ht="12.75" customHeight="1" x14ac:dyDescent="0.2">
      <c r="A890" s="19"/>
    </row>
    <row r="891" spans="1:1" ht="12.75" customHeight="1" x14ac:dyDescent="0.2">
      <c r="A891" s="19"/>
    </row>
    <row r="892" spans="1:1" ht="12.75" customHeight="1" x14ac:dyDescent="0.2">
      <c r="A892" s="19"/>
    </row>
    <row r="893" spans="1:1" ht="12.75" customHeight="1" x14ac:dyDescent="0.2">
      <c r="A893" s="19"/>
    </row>
    <row r="894" spans="1:1" ht="12.75" customHeight="1" x14ac:dyDescent="0.2">
      <c r="A894" s="19"/>
    </row>
    <row r="895" spans="1:1" ht="12.75" customHeight="1" x14ac:dyDescent="0.2">
      <c r="A895" s="19"/>
    </row>
    <row r="896" spans="1:1" ht="12.75" customHeight="1" x14ac:dyDescent="0.2">
      <c r="A896" s="19"/>
    </row>
    <row r="897" spans="1:1" ht="12.75" customHeight="1" x14ac:dyDescent="0.2">
      <c r="A897" s="19"/>
    </row>
    <row r="898" spans="1:1" ht="12.75" customHeight="1" x14ac:dyDescent="0.2">
      <c r="A898" s="19"/>
    </row>
    <row r="899" spans="1:1" ht="12.75" customHeight="1" x14ac:dyDescent="0.2">
      <c r="A899" s="19"/>
    </row>
    <row r="900" spans="1:1" ht="12.75" customHeight="1" x14ac:dyDescent="0.2">
      <c r="A900" s="19"/>
    </row>
    <row r="901" spans="1:1" ht="12.75" customHeight="1" x14ac:dyDescent="0.2">
      <c r="A901" s="19"/>
    </row>
    <row r="902" spans="1:1" ht="12.75" customHeight="1" x14ac:dyDescent="0.2">
      <c r="A902" s="19"/>
    </row>
    <row r="903" spans="1:1" ht="12.75" customHeight="1" x14ac:dyDescent="0.2">
      <c r="A903" s="19"/>
    </row>
    <row r="904" spans="1:1" ht="12.75" customHeight="1" x14ac:dyDescent="0.2">
      <c r="A904" s="19"/>
    </row>
    <row r="905" spans="1:1" ht="12.75" customHeight="1" x14ac:dyDescent="0.2">
      <c r="A905" s="19"/>
    </row>
    <row r="906" spans="1:1" ht="12.75" customHeight="1" x14ac:dyDescent="0.2">
      <c r="A906" s="19"/>
    </row>
    <row r="907" spans="1:1" ht="12.75" customHeight="1" x14ac:dyDescent="0.2">
      <c r="A907" s="19"/>
    </row>
    <row r="908" spans="1:1" ht="12.75" customHeight="1" x14ac:dyDescent="0.2">
      <c r="A908" s="19"/>
    </row>
    <row r="909" spans="1:1" ht="12.75" customHeight="1" x14ac:dyDescent="0.2">
      <c r="A909" s="19"/>
    </row>
    <row r="910" spans="1:1" ht="12.75" customHeight="1" x14ac:dyDescent="0.2">
      <c r="A910" s="19"/>
    </row>
    <row r="911" spans="1:1" ht="12.75" customHeight="1" x14ac:dyDescent="0.2">
      <c r="A911" s="19"/>
    </row>
    <row r="912" spans="1:1" ht="12.75" customHeight="1" x14ac:dyDescent="0.2">
      <c r="A912" s="19"/>
    </row>
    <row r="913" spans="1:1" ht="12.75" customHeight="1" x14ac:dyDescent="0.2">
      <c r="A913" s="19"/>
    </row>
    <row r="914" spans="1:1" ht="12.75" customHeight="1" x14ac:dyDescent="0.2">
      <c r="A914" s="19"/>
    </row>
    <row r="915" spans="1:1" ht="12.75" customHeight="1" x14ac:dyDescent="0.2">
      <c r="A915" s="19"/>
    </row>
    <row r="916" spans="1:1" ht="12.75" customHeight="1" x14ac:dyDescent="0.2">
      <c r="A916" s="19"/>
    </row>
    <row r="917" spans="1:1" ht="12.75" customHeight="1" x14ac:dyDescent="0.2">
      <c r="A917" s="19"/>
    </row>
    <row r="918" spans="1:1" ht="12.75" customHeight="1" x14ac:dyDescent="0.2">
      <c r="A918" s="19"/>
    </row>
    <row r="919" spans="1:1" ht="12.75" customHeight="1" x14ac:dyDescent="0.2">
      <c r="A919" s="19"/>
    </row>
    <row r="920" spans="1:1" ht="12.75" customHeight="1" x14ac:dyDescent="0.2">
      <c r="A920" s="19"/>
    </row>
    <row r="921" spans="1:1" ht="12.75" customHeight="1" x14ac:dyDescent="0.2">
      <c r="A921" s="19"/>
    </row>
    <row r="922" spans="1:1" ht="12.75" customHeight="1" x14ac:dyDescent="0.2">
      <c r="A922" s="19"/>
    </row>
    <row r="923" spans="1:1" ht="12.75" customHeight="1" x14ac:dyDescent="0.2">
      <c r="A923" s="19"/>
    </row>
    <row r="924" spans="1:1" ht="12.75" customHeight="1" x14ac:dyDescent="0.2">
      <c r="A924" s="19"/>
    </row>
    <row r="925" spans="1:1" ht="12.75" customHeight="1" x14ac:dyDescent="0.2">
      <c r="A925" s="19"/>
    </row>
    <row r="926" spans="1:1" ht="12.75" customHeight="1" x14ac:dyDescent="0.2">
      <c r="A926" s="19"/>
    </row>
    <row r="927" spans="1:1" ht="12.75" customHeight="1" x14ac:dyDescent="0.2">
      <c r="A927" s="19"/>
    </row>
    <row r="928" spans="1:1" ht="12.75" customHeight="1" x14ac:dyDescent="0.2">
      <c r="A928" s="19"/>
    </row>
    <row r="929" spans="1:1" ht="12.75" customHeight="1" x14ac:dyDescent="0.2">
      <c r="A929" s="19"/>
    </row>
    <row r="930" spans="1:1" ht="12.75" customHeight="1" x14ac:dyDescent="0.2">
      <c r="A930" s="19"/>
    </row>
    <row r="931" spans="1:1" ht="12.75" customHeight="1" x14ac:dyDescent="0.2">
      <c r="A931" s="19"/>
    </row>
    <row r="932" spans="1:1" ht="12.75" customHeight="1" x14ac:dyDescent="0.2">
      <c r="A932" s="19"/>
    </row>
    <row r="933" spans="1:1" ht="12.75" customHeight="1" x14ac:dyDescent="0.2">
      <c r="A933" s="19"/>
    </row>
    <row r="934" spans="1:1" ht="12.75" customHeight="1" x14ac:dyDescent="0.2">
      <c r="A934" s="19"/>
    </row>
    <row r="935" spans="1:1" ht="12.75" customHeight="1" x14ac:dyDescent="0.2">
      <c r="A935" s="19"/>
    </row>
    <row r="936" spans="1:1" ht="12.75" customHeight="1" x14ac:dyDescent="0.2">
      <c r="A936" s="19"/>
    </row>
    <row r="937" spans="1:1" ht="12.75" customHeight="1" x14ac:dyDescent="0.2">
      <c r="A937" s="19"/>
    </row>
    <row r="938" spans="1:1" ht="12.75" customHeight="1" x14ac:dyDescent="0.2">
      <c r="A938" s="19"/>
    </row>
    <row r="939" spans="1:1" ht="12.75" customHeight="1" x14ac:dyDescent="0.2">
      <c r="A939" s="19"/>
    </row>
    <row r="940" spans="1:1" ht="12.75" customHeight="1" x14ac:dyDescent="0.2">
      <c r="A940" s="19"/>
    </row>
    <row r="941" spans="1:1" ht="12.75" customHeight="1" x14ac:dyDescent="0.2">
      <c r="A941" s="19"/>
    </row>
    <row r="942" spans="1:1" ht="12.75" customHeight="1" x14ac:dyDescent="0.2">
      <c r="A942" s="19"/>
    </row>
    <row r="943" spans="1:1" ht="12.75" customHeight="1" x14ac:dyDescent="0.2">
      <c r="A943" s="19"/>
    </row>
    <row r="944" spans="1:1" ht="12.75" customHeight="1" x14ac:dyDescent="0.2">
      <c r="A944" s="19"/>
    </row>
    <row r="945" spans="1:1" ht="12.75" customHeight="1" x14ac:dyDescent="0.2">
      <c r="A945" s="19"/>
    </row>
    <row r="946" spans="1:1" ht="12.75" customHeight="1" x14ac:dyDescent="0.2">
      <c r="A946" s="19"/>
    </row>
    <row r="947" spans="1:1" ht="12.75" customHeight="1" x14ac:dyDescent="0.2">
      <c r="A947" s="19"/>
    </row>
    <row r="948" spans="1:1" ht="12.75" customHeight="1" x14ac:dyDescent="0.2">
      <c r="A948" s="19"/>
    </row>
    <row r="949" spans="1:1" ht="12.75" customHeight="1" x14ac:dyDescent="0.2">
      <c r="A949" s="19"/>
    </row>
    <row r="950" spans="1:1" ht="12.75" customHeight="1" x14ac:dyDescent="0.2">
      <c r="A950" s="19"/>
    </row>
    <row r="951" spans="1:1" ht="12.75" customHeight="1" x14ac:dyDescent="0.2">
      <c r="A951" s="19"/>
    </row>
    <row r="952" spans="1:1" ht="12.75" customHeight="1" x14ac:dyDescent="0.2">
      <c r="A952" s="19"/>
    </row>
    <row r="953" spans="1:1" ht="12.75" customHeight="1" x14ac:dyDescent="0.2">
      <c r="A953" s="19"/>
    </row>
    <row r="954" spans="1:1" ht="12.75" customHeight="1" x14ac:dyDescent="0.2">
      <c r="A954" s="19"/>
    </row>
    <row r="955" spans="1:1" ht="12.75" customHeight="1" x14ac:dyDescent="0.2">
      <c r="A955" s="19"/>
    </row>
    <row r="956" spans="1:1" ht="12.75" customHeight="1" x14ac:dyDescent="0.2">
      <c r="A956" s="19"/>
    </row>
    <row r="957" spans="1:1" ht="12.75" customHeight="1" x14ac:dyDescent="0.2">
      <c r="A957" s="19"/>
    </row>
    <row r="958" spans="1:1" ht="12.75" customHeight="1" x14ac:dyDescent="0.2">
      <c r="A958" s="19"/>
    </row>
    <row r="959" spans="1:1" ht="12.75" customHeight="1" x14ac:dyDescent="0.2">
      <c r="A959" s="19"/>
    </row>
    <row r="960" spans="1:1" ht="12.75" customHeight="1" x14ac:dyDescent="0.2">
      <c r="A960" s="19"/>
    </row>
    <row r="961" spans="1:1" ht="12.75" customHeight="1" x14ac:dyDescent="0.2">
      <c r="A961" s="19"/>
    </row>
    <row r="962" spans="1:1" ht="12.75" customHeight="1" x14ac:dyDescent="0.2">
      <c r="A962" s="19"/>
    </row>
    <row r="963" spans="1:1" ht="12.75" customHeight="1" x14ac:dyDescent="0.2">
      <c r="A963" s="19"/>
    </row>
    <row r="964" spans="1:1" ht="12.75" customHeight="1" x14ac:dyDescent="0.2">
      <c r="A964" s="19"/>
    </row>
    <row r="965" spans="1:1" ht="12.75" customHeight="1" x14ac:dyDescent="0.2">
      <c r="A965" s="19"/>
    </row>
    <row r="966" spans="1:1" ht="12.75" customHeight="1" x14ac:dyDescent="0.2">
      <c r="A966" s="19"/>
    </row>
    <row r="967" spans="1:1" ht="12.75" customHeight="1" x14ac:dyDescent="0.2">
      <c r="A967" s="19"/>
    </row>
    <row r="968" spans="1:1" ht="12.75" customHeight="1" x14ac:dyDescent="0.2">
      <c r="A968" s="19"/>
    </row>
    <row r="969" spans="1:1" ht="12.75" customHeight="1" x14ac:dyDescent="0.2">
      <c r="A969" s="19"/>
    </row>
    <row r="970" spans="1:1" ht="12.75" customHeight="1" x14ac:dyDescent="0.2">
      <c r="A970" s="19"/>
    </row>
    <row r="971" spans="1:1" ht="12.75" customHeight="1" x14ac:dyDescent="0.2">
      <c r="A971" s="19"/>
    </row>
    <row r="972" spans="1:1" ht="12.75" customHeight="1" x14ac:dyDescent="0.2">
      <c r="A972" s="19"/>
    </row>
    <row r="973" spans="1:1" ht="12.75" customHeight="1" x14ac:dyDescent="0.2">
      <c r="A973" s="19"/>
    </row>
    <row r="974" spans="1:1" ht="12.75" customHeight="1" x14ac:dyDescent="0.2">
      <c r="A974" s="19"/>
    </row>
    <row r="975" spans="1:1" ht="12.75" customHeight="1" x14ac:dyDescent="0.2">
      <c r="A975" s="19"/>
    </row>
    <row r="976" spans="1:1" ht="12.75" customHeight="1" x14ac:dyDescent="0.2">
      <c r="A976" s="19"/>
    </row>
    <row r="977" spans="1:1" ht="12.75" customHeight="1" x14ac:dyDescent="0.2">
      <c r="A977" s="19"/>
    </row>
    <row r="978" spans="1:1" ht="12.75" customHeight="1" x14ac:dyDescent="0.2">
      <c r="A978" s="19"/>
    </row>
    <row r="979" spans="1:1" ht="12.75" customHeight="1" x14ac:dyDescent="0.2">
      <c r="A979" s="19"/>
    </row>
    <row r="980" spans="1:1" ht="12.75" customHeight="1" x14ac:dyDescent="0.2">
      <c r="A980" s="19"/>
    </row>
    <row r="981" spans="1:1" ht="12.75" customHeight="1" x14ac:dyDescent="0.2">
      <c r="A981" s="19"/>
    </row>
    <row r="982" spans="1:1" ht="12.75" customHeight="1" x14ac:dyDescent="0.2">
      <c r="A982" s="19"/>
    </row>
    <row r="983" spans="1:1" ht="12.75" customHeight="1" x14ac:dyDescent="0.2">
      <c r="A983" s="19"/>
    </row>
    <row r="984" spans="1:1" ht="12.75" customHeight="1" x14ac:dyDescent="0.2">
      <c r="A984" s="19"/>
    </row>
    <row r="985" spans="1:1" ht="12.75" customHeight="1" x14ac:dyDescent="0.2">
      <c r="A985" s="19"/>
    </row>
    <row r="986" spans="1:1" ht="12.75" customHeight="1" x14ac:dyDescent="0.2">
      <c r="A986" s="19"/>
    </row>
    <row r="987" spans="1:1" ht="12.75" customHeight="1" x14ac:dyDescent="0.2">
      <c r="A987" s="19"/>
    </row>
    <row r="988" spans="1:1" ht="12.75" customHeight="1" x14ac:dyDescent="0.2">
      <c r="A988" s="19"/>
    </row>
    <row r="989" spans="1:1" ht="12.75" customHeight="1" x14ac:dyDescent="0.2">
      <c r="A989" s="19"/>
    </row>
    <row r="990" spans="1:1" ht="12.75" customHeight="1" x14ac:dyDescent="0.2">
      <c r="A990" s="19"/>
    </row>
    <row r="991" spans="1:1" ht="12.75" customHeight="1" x14ac:dyDescent="0.2">
      <c r="A991" s="19"/>
    </row>
    <row r="992" spans="1:1" ht="12.75" customHeight="1" x14ac:dyDescent="0.2">
      <c r="A992" s="19"/>
    </row>
    <row r="993" spans="1:1" ht="12.75" customHeight="1" x14ac:dyDescent="0.2">
      <c r="A993" s="19"/>
    </row>
    <row r="994" spans="1:1" ht="12.75" customHeight="1" x14ac:dyDescent="0.2">
      <c r="A994" s="19"/>
    </row>
    <row r="995" spans="1:1" ht="12.75" customHeight="1" x14ac:dyDescent="0.2">
      <c r="A995" s="19"/>
    </row>
    <row r="996" spans="1:1" ht="12.75" customHeight="1" x14ac:dyDescent="0.2">
      <c r="A996" s="19"/>
    </row>
    <row r="997" spans="1:1" ht="12.75" customHeight="1" x14ac:dyDescent="0.2">
      <c r="A997" s="19"/>
    </row>
    <row r="998" spans="1:1" ht="12.75" customHeight="1" x14ac:dyDescent="0.2">
      <c r="A998" s="19"/>
    </row>
    <row r="999" spans="1:1" ht="12.75" customHeight="1" x14ac:dyDescent="0.2">
      <c r="A999" s="19"/>
    </row>
    <row r="1000" spans="1:1" ht="12.75" customHeight="1" x14ac:dyDescent="0.2">
      <c r="A1000" s="19"/>
    </row>
  </sheetData>
  <mergeCells count="14">
    <mergeCell ref="M5:M7"/>
    <mergeCell ref="J5:J7"/>
    <mergeCell ref="L5:L7"/>
    <mergeCell ref="A3:B3"/>
    <mergeCell ref="C3:J3"/>
    <mergeCell ref="A5:A7"/>
    <mergeCell ref="B5:B7"/>
    <mergeCell ref="C5:C7"/>
    <mergeCell ref="D5:D7"/>
    <mergeCell ref="E5:E7"/>
    <mergeCell ref="F5:F7"/>
    <mergeCell ref="G5:G7"/>
    <mergeCell ref="H5:H7"/>
    <mergeCell ref="I5:I7"/>
  </mergeCells>
  <phoneticPr fontId="20" type="noConversion"/>
  <dataValidations xWindow="740" yWindow="385" count="5">
    <dataValidation type="list" allowBlank="1" showInputMessage="1" showErrorMessage="1" prompt="Ali je športnik občan? - DA_x000a_NE" sqref="I8:I252" xr:uid="{00000000-0002-0000-0100-000001000000}">
      <formula1>seznam_dane</formula1>
    </dataValidation>
    <dataValidation type="list" allowBlank="1" showInputMessage="1" showErrorMessage="1" prompt="Višina plačane članarine: - Višino ste določili na uvodnem obrazcu, v rubriki &quot;znesek na posameznika&quot; " sqref="J8:J252" xr:uid="{00000000-0002-0000-0100-000005000000}">
      <formula1>seznam_clanarina</formula1>
    </dataValidation>
    <dataValidation type="list" allowBlank="1" showInputMessage="1" showErrorMessage="1" prompt="Izberi spol:_x000a_M_x000a_Ž" sqref="C8:C252" xr:uid="{6E14490C-80DD-4DA1-997D-EA97BCBCEE60}">
      <formula1>seznam_spol</formula1>
    </dataValidation>
    <dataValidation type="list" allowBlank="1" showInputMessage="1" showErrorMessage="1" prompt="Izberite status člana društva:_x000a_kateg. športnik_x000a_ - mladinski razred_x000a_ - državni razred_x000a_ - perspektivni razred_x000a_ - mednarodni razred_x000a_ - svetovni razred_x000a_ - olimpijski razred_x000a_registriran športnik_x000a_član društva s plačano članarino" sqref="E8:E252" xr:uid="{E3ED295C-1CD6-4ADD-87B2-9E300DE80337}">
      <formula1>seznam_kateg_sport</formula1>
    </dataValidation>
    <dataValidation type="list" allowBlank="1" showInputMessage="1" showErrorMessage="1" prompt="V katero skupino spada športnik? _x000a__x000a_Prostočasna šp. vzgoja otrok in mladine_x000a_Šp. vzgoja otrok usmerjenih v K&amp;V šport _x000a_Šp. vzgoja mladine, usmerjene v K&amp;V šport_x000a_Kakovostni šport_x000a_Vrhunski šport_x000a_Športna rekreacija" sqref="G8:G252" xr:uid="{EE012831-AA22-46F0-89C4-89FA972FA3A7}">
      <formula1>seznam_skupina</formula1>
    </dataValidation>
  </dataValidations>
  <pageMargins left="0.39370078740157483" right="0.39370078740157483" top="0.59055118110236227" bottom="0.39370078740157483" header="0.31496062992125984" footer="0"/>
  <pageSetup paperSize="9" scale="80" fitToHeight="0" orientation="landscape" r:id="rId1"/>
  <headerFooter>
    <oddHeader xml:space="preserve">&amp;LObčina Dol pri Ljubljani&amp;RRazpis – šport </oddHeader>
    <oddFooter>&amp;C&amp;P/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880CC-835D-4BE0-9A6E-54BC126F407D}">
  <sheetPr>
    <pageSetUpPr fitToPage="1"/>
  </sheetPr>
  <dimension ref="A1:F768"/>
  <sheetViews>
    <sheetView showGridLines="0" zoomScaleNormal="100" workbookViewId="0">
      <pane ySplit="7" topLeftCell="A23" activePane="bottomLeft" state="frozen"/>
      <selection activeCell="AA22" sqref="AA22"/>
      <selection pane="bottomLeft" activeCell="I19" sqref="I19"/>
    </sheetView>
  </sheetViews>
  <sheetFormatPr defaultColWidth="14.42578125" defaultRowHeight="15" customHeight="1" x14ac:dyDescent="0.2"/>
  <cols>
    <col min="1" max="1" width="4.7109375" customWidth="1"/>
    <col min="2" max="3" width="22.5703125" customWidth="1"/>
    <col min="4" max="4" width="24.5703125" bestFit="1" customWidth="1"/>
    <col min="5" max="5" width="55.28515625" customWidth="1"/>
    <col min="6" max="6" width="26.7109375" customWidth="1"/>
  </cols>
  <sheetData>
    <row r="1" spans="1:6" ht="15.75" customHeight="1" x14ac:dyDescent="0.25">
      <c r="A1" s="16" t="s">
        <v>269</v>
      </c>
    </row>
    <row r="2" spans="1:6" ht="12.75" customHeight="1" x14ac:dyDescent="0.2">
      <c r="A2" s="4"/>
      <c r="B2" s="4"/>
      <c r="C2" s="4"/>
      <c r="D2" s="4"/>
      <c r="E2" s="4"/>
      <c r="F2" s="4"/>
    </row>
    <row r="3" spans="1:6" ht="12.75" customHeight="1" x14ac:dyDescent="0.2">
      <c r="A3" s="93" t="s">
        <v>2</v>
      </c>
      <c r="B3" s="94"/>
      <c r="C3" s="146" t="str">
        <f>naziv</f>
        <v>IME KLUBA/DRUŠTVA</v>
      </c>
      <c r="D3" s="146"/>
      <c r="E3" s="146"/>
      <c r="F3" s="146"/>
    </row>
    <row r="4" spans="1:6" ht="12.75" customHeight="1" x14ac:dyDescent="0.2">
      <c r="A4" s="19"/>
    </row>
    <row r="5" spans="1:6" ht="12.75" customHeight="1" x14ac:dyDescent="0.2">
      <c r="A5" s="140" t="s">
        <v>108</v>
      </c>
      <c r="B5" s="145" t="s">
        <v>109</v>
      </c>
      <c r="C5" s="140" t="s">
        <v>256</v>
      </c>
      <c r="D5" s="140" t="s">
        <v>265</v>
      </c>
      <c r="E5" s="140" t="s">
        <v>255</v>
      </c>
      <c r="F5" s="140" t="s">
        <v>114</v>
      </c>
    </row>
    <row r="6" spans="1:6" ht="12.75" customHeight="1" x14ac:dyDescent="0.2">
      <c r="A6" s="143"/>
      <c r="B6" s="143"/>
      <c r="C6" s="143"/>
      <c r="D6" s="143"/>
      <c r="E6" s="143"/>
      <c r="F6" s="143"/>
    </row>
    <row r="7" spans="1:6" ht="12.75" customHeight="1" x14ac:dyDescent="0.2">
      <c r="A7" s="144"/>
      <c r="B7" s="144"/>
      <c r="C7" s="144"/>
      <c r="D7" s="144"/>
      <c r="E7" s="144"/>
      <c r="F7" s="144"/>
    </row>
    <row r="8" spans="1:6" ht="12.75" customHeight="1" x14ac:dyDescent="0.2">
      <c r="A8" s="20">
        <v>1</v>
      </c>
      <c r="B8" s="21"/>
      <c r="C8" s="21"/>
      <c r="D8" s="22"/>
      <c r="E8" s="22"/>
      <c r="F8" s="21"/>
    </row>
    <row r="9" spans="1:6" ht="12.75" customHeight="1" x14ac:dyDescent="0.2">
      <c r="A9" s="20">
        <v>2</v>
      </c>
      <c r="B9" s="21"/>
      <c r="C9" s="21"/>
      <c r="D9" s="22"/>
      <c r="E9" s="22"/>
      <c r="F9" s="21"/>
    </row>
    <row r="10" spans="1:6" ht="12.75" customHeight="1" x14ac:dyDescent="0.2">
      <c r="A10" s="20">
        <v>3</v>
      </c>
      <c r="B10" s="21"/>
      <c r="C10" s="21"/>
      <c r="D10" s="22"/>
      <c r="E10" s="22"/>
      <c r="F10" s="21"/>
    </row>
    <row r="11" spans="1:6" ht="12.75" customHeight="1" x14ac:dyDescent="0.2">
      <c r="A11" s="20">
        <v>4</v>
      </c>
      <c r="B11" s="21"/>
      <c r="C11" s="21"/>
      <c r="D11" s="22"/>
      <c r="E11" s="22"/>
      <c r="F11" s="21"/>
    </row>
    <row r="12" spans="1:6" ht="12.75" customHeight="1" x14ac:dyDescent="0.2">
      <c r="A12" s="20">
        <v>5</v>
      </c>
      <c r="B12" s="21"/>
      <c r="C12" s="21"/>
      <c r="D12" s="22"/>
      <c r="E12" s="22"/>
      <c r="F12" s="21"/>
    </row>
    <row r="13" spans="1:6" ht="12.75" customHeight="1" x14ac:dyDescent="0.2">
      <c r="A13" s="20">
        <v>6</v>
      </c>
      <c r="B13" s="21"/>
      <c r="C13" s="21"/>
      <c r="D13" s="22"/>
      <c r="E13" s="22"/>
      <c r="F13" s="21"/>
    </row>
    <row r="14" spans="1:6" ht="12.75" customHeight="1" x14ac:dyDescent="0.2">
      <c r="A14" s="20">
        <v>7</v>
      </c>
      <c r="B14" s="21"/>
      <c r="C14" s="21"/>
      <c r="D14" s="22"/>
      <c r="E14" s="22"/>
      <c r="F14" s="21"/>
    </row>
    <row r="15" spans="1:6" ht="12.75" customHeight="1" x14ac:dyDescent="0.2">
      <c r="A15" s="20">
        <v>8</v>
      </c>
      <c r="B15" s="21"/>
      <c r="C15" s="21"/>
      <c r="D15" s="22"/>
      <c r="E15" s="22"/>
      <c r="F15" s="21"/>
    </row>
    <row r="16" spans="1:6" ht="12.75" customHeight="1" x14ac:dyDescent="0.2">
      <c r="A16" s="20">
        <v>9</v>
      </c>
      <c r="B16" s="21"/>
      <c r="C16" s="21"/>
      <c r="D16" s="22"/>
      <c r="E16" s="22"/>
      <c r="F16" s="21"/>
    </row>
    <row r="17" spans="1:6" ht="12.75" customHeight="1" x14ac:dyDescent="0.2">
      <c r="A17" s="20">
        <v>10</v>
      </c>
      <c r="B17" s="21"/>
      <c r="C17" s="21"/>
      <c r="D17" s="22"/>
      <c r="E17" s="22"/>
      <c r="F17" s="21"/>
    </row>
    <row r="18" spans="1:6" ht="12.75" customHeight="1" x14ac:dyDescent="0.2">
      <c r="A18" s="20">
        <v>11</v>
      </c>
      <c r="B18" s="21"/>
      <c r="C18" s="21"/>
      <c r="D18" s="22"/>
      <c r="E18" s="22"/>
      <c r="F18" s="21"/>
    </row>
    <row r="19" spans="1:6" ht="12.75" customHeight="1" x14ac:dyDescent="0.2">
      <c r="A19" s="20">
        <v>12</v>
      </c>
      <c r="B19" s="21"/>
      <c r="C19" s="21"/>
      <c r="D19" s="22"/>
      <c r="E19" s="22"/>
      <c r="F19" s="21"/>
    </row>
    <row r="20" spans="1:6" ht="12.75" customHeight="1" x14ac:dyDescent="0.2">
      <c r="A20" s="20">
        <v>13</v>
      </c>
      <c r="B20" s="21"/>
      <c r="C20" s="21"/>
      <c r="D20" s="22"/>
      <c r="E20" s="22"/>
      <c r="F20" s="21"/>
    </row>
    <row r="21" spans="1:6" ht="12.75" customHeight="1" x14ac:dyDescent="0.2">
      <c r="A21" s="20">
        <v>14</v>
      </c>
      <c r="B21" s="21"/>
      <c r="C21" s="21"/>
      <c r="D21" s="22"/>
      <c r="E21" s="22"/>
      <c r="F21" s="21"/>
    </row>
    <row r="22" spans="1:6" ht="12.75" customHeight="1" x14ac:dyDescent="0.2">
      <c r="A22" s="20">
        <v>15</v>
      </c>
      <c r="B22" s="21"/>
      <c r="C22" s="21"/>
      <c r="D22" s="22"/>
      <c r="E22" s="22"/>
      <c r="F22" s="21"/>
    </row>
    <row r="23" spans="1:6" ht="12.75" customHeight="1" x14ac:dyDescent="0.2">
      <c r="A23" s="20">
        <v>16</v>
      </c>
      <c r="B23" s="21"/>
      <c r="C23" s="21"/>
      <c r="D23" s="22"/>
      <c r="E23" s="22"/>
      <c r="F23" s="21"/>
    </row>
    <row r="24" spans="1:6" ht="12.75" customHeight="1" x14ac:dyDescent="0.2">
      <c r="A24" s="20">
        <v>17</v>
      </c>
      <c r="B24" s="21"/>
      <c r="C24" s="21"/>
      <c r="D24" s="22"/>
      <c r="E24" s="22"/>
      <c r="F24" s="21"/>
    </row>
    <row r="25" spans="1:6" ht="12.75" customHeight="1" x14ac:dyDescent="0.2">
      <c r="A25" s="20">
        <v>18</v>
      </c>
      <c r="B25" s="21"/>
      <c r="C25" s="21"/>
      <c r="D25" s="22"/>
      <c r="E25" s="22"/>
      <c r="F25" s="21"/>
    </row>
    <row r="26" spans="1:6" ht="12.75" customHeight="1" x14ac:dyDescent="0.2">
      <c r="A26" s="20">
        <v>19</v>
      </c>
      <c r="B26" s="21"/>
      <c r="C26" s="21"/>
      <c r="D26" s="22"/>
      <c r="E26" s="22"/>
      <c r="F26" s="21"/>
    </row>
    <row r="27" spans="1:6" ht="12.75" customHeight="1" x14ac:dyDescent="0.2">
      <c r="A27" s="20">
        <v>20</v>
      </c>
      <c r="B27" s="21"/>
      <c r="C27" s="21"/>
      <c r="D27" s="22"/>
      <c r="E27" s="22"/>
      <c r="F27" s="21"/>
    </row>
    <row r="28" spans="1:6" ht="12.75" customHeight="1" x14ac:dyDescent="0.2">
      <c r="A28" s="20">
        <v>21</v>
      </c>
      <c r="B28" s="21"/>
      <c r="C28" s="21"/>
      <c r="D28" s="22"/>
      <c r="E28" s="22"/>
      <c r="F28" s="21"/>
    </row>
    <row r="29" spans="1:6" ht="12.75" customHeight="1" x14ac:dyDescent="0.2">
      <c r="A29" s="20">
        <v>22</v>
      </c>
      <c r="B29" s="21"/>
      <c r="C29" s="21"/>
      <c r="D29" s="22"/>
      <c r="E29" s="22"/>
      <c r="F29" s="21"/>
    </row>
    <row r="30" spans="1:6" ht="12.75" customHeight="1" x14ac:dyDescent="0.2">
      <c r="A30" s="20">
        <v>23</v>
      </c>
      <c r="B30" s="21"/>
      <c r="C30" s="21"/>
      <c r="D30" s="22"/>
      <c r="E30" s="22"/>
      <c r="F30" s="21"/>
    </row>
    <row r="31" spans="1:6" ht="12.75" customHeight="1" x14ac:dyDescent="0.2">
      <c r="A31" s="20">
        <v>24</v>
      </c>
      <c r="B31" s="21"/>
      <c r="C31" s="21"/>
      <c r="D31" s="22"/>
      <c r="E31" s="22"/>
      <c r="F31" s="21"/>
    </row>
    <row r="32" spans="1:6" ht="12.75" customHeight="1" x14ac:dyDescent="0.2">
      <c r="A32" s="20">
        <v>25</v>
      </c>
      <c r="B32" s="21"/>
      <c r="C32" s="21"/>
      <c r="D32" s="22"/>
      <c r="E32" s="22"/>
      <c r="F32" s="21"/>
    </row>
    <row r="33" spans="1:6" ht="12.75" customHeight="1" x14ac:dyDescent="0.2">
      <c r="A33" s="20">
        <v>26</v>
      </c>
      <c r="B33" s="21"/>
      <c r="C33" s="21"/>
      <c r="D33" s="22"/>
      <c r="E33" s="22"/>
      <c r="F33" s="21"/>
    </row>
    <row r="34" spans="1:6" ht="12.75" customHeight="1" x14ac:dyDescent="0.2">
      <c r="A34" s="20">
        <v>27</v>
      </c>
      <c r="B34" s="21"/>
      <c r="C34" s="21"/>
      <c r="D34" s="22"/>
      <c r="E34" s="22"/>
      <c r="F34" s="21"/>
    </row>
    <row r="35" spans="1:6" ht="12.75" customHeight="1" x14ac:dyDescent="0.2">
      <c r="A35" s="20">
        <v>28</v>
      </c>
      <c r="B35" s="21"/>
      <c r="C35" s="21"/>
      <c r="D35" s="22"/>
      <c r="E35" s="22"/>
      <c r="F35" s="21"/>
    </row>
    <row r="36" spans="1:6" ht="12.75" customHeight="1" x14ac:dyDescent="0.2">
      <c r="A36" s="20">
        <v>29</v>
      </c>
      <c r="B36" s="21"/>
      <c r="C36" s="21"/>
      <c r="D36" s="22"/>
      <c r="E36" s="22"/>
      <c r="F36" s="21"/>
    </row>
    <row r="37" spans="1:6" ht="12.75" customHeight="1" x14ac:dyDescent="0.2">
      <c r="A37" s="20">
        <v>30</v>
      </c>
      <c r="B37" s="21"/>
      <c r="C37" s="21"/>
      <c r="D37" s="22"/>
      <c r="E37" s="22"/>
      <c r="F37" s="21"/>
    </row>
    <row r="38" spans="1:6" ht="12.75" customHeight="1" x14ac:dyDescent="0.2">
      <c r="A38" s="20">
        <v>31</v>
      </c>
      <c r="B38" s="21"/>
      <c r="C38" s="21"/>
      <c r="D38" s="22"/>
      <c r="E38" s="22"/>
      <c r="F38" s="21"/>
    </row>
    <row r="39" spans="1:6" ht="12.75" customHeight="1" x14ac:dyDescent="0.2">
      <c r="A39" s="20">
        <v>32</v>
      </c>
      <c r="B39" s="21"/>
      <c r="C39" s="21"/>
      <c r="D39" s="22"/>
      <c r="E39" s="22"/>
      <c r="F39" s="21"/>
    </row>
    <row r="40" spans="1:6" ht="12.75" customHeight="1" x14ac:dyDescent="0.2">
      <c r="A40" s="20">
        <v>33</v>
      </c>
      <c r="B40" s="21"/>
      <c r="C40" s="21"/>
      <c r="D40" s="22"/>
      <c r="E40" s="22"/>
      <c r="F40" s="21"/>
    </row>
    <row r="41" spans="1:6" ht="12.75" customHeight="1" x14ac:dyDescent="0.2">
      <c r="A41" s="20">
        <v>34</v>
      </c>
      <c r="B41" s="21"/>
      <c r="C41" s="21"/>
      <c r="D41" s="22"/>
      <c r="E41" s="22"/>
      <c r="F41" s="21"/>
    </row>
    <row r="42" spans="1:6" ht="12.75" customHeight="1" x14ac:dyDescent="0.2">
      <c r="A42" s="20">
        <v>35</v>
      </c>
      <c r="B42" s="21"/>
      <c r="C42" s="21"/>
      <c r="D42" s="22"/>
      <c r="E42" s="22"/>
      <c r="F42" s="21"/>
    </row>
    <row r="43" spans="1:6" ht="12.75" customHeight="1" x14ac:dyDescent="0.2">
      <c r="A43" s="19"/>
    </row>
    <row r="44" spans="1:6" ht="12.75" customHeight="1" x14ac:dyDescent="0.2">
      <c r="A44" s="19"/>
    </row>
    <row r="45" spans="1:6" ht="12.75" customHeight="1" x14ac:dyDescent="0.2">
      <c r="A45" s="19"/>
    </row>
    <row r="46" spans="1:6" ht="12.75" customHeight="1" x14ac:dyDescent="0.2">
      <c r="A46" s="19"/>
    </row>
    <row r="47" spans="1:6" ht="12.75" customHeight="1" x14ac:dyDescent="0.2">
      <c r="A47" s="19"/>
    </row>
    <row r="48" spans="1:6" ht="12.75" customHeight="1" x14ac:dyDescent="0.2">
      <c r="A48" s="19"/>
    </row>
    <row r="49" spans="1:1" ht="12.75" customHeight="1" x14ac:dyDescent="0.2">
      <c r="A49" s="19"/>
    </row>
    <row r="50" spans="1:1" ht="12.75" customHeight="1" x14ac:dyDescent="0.2">
      <c r="A50" s="19"/>
    </row>
    <row r="51" spans="1:1" ht="12.75" customHeight="1" x14ac:dyDescent="0.2">
      <c r="A51" s="19"/>
    </row>
    <row r="52" spans="1:1" ht="12.75" customHeight="1" x14ac:dyDescent="0.2">
      <c r="A52" s="19"/>
    </row>
    <row r="53" spans="1:1" ht="12.75" customHeight="1" x14ac:dyDescent="0.2">
      <c r="A53" s="19"/>
    </row>
    <row r="54" spans="1:1" ht="12.75" customHeight="1" x14ac:dyDescent="0.2">
      <c r="A54" s="19"/>
    </row>
    <row r="55" spans="1:1" ht="12.75" customHeight="1" x14ac:dyDescent="0.2">
      <c r="A55" s="19"/>
    </row>
    <row r="56" spans="1:1" ht="12.75" customHeight="1" x14ac:dyDescent="0.2">
      <c r="A56" s="19"/>
    </row>
    <row r="57" spans="1:1" ht="12.75" customHeight="1" x14ac:dyDescent="0.2">
      <c r="A57" s="19"/>
    </row>
    <row r="58" spans="1:1" ht="12.75" customHeight="1" x14ac:dyDescent="0.2">
      <c r="A58" s="19"/>
    </row>
    <row r="59" spans="1:1" ht="12.75" customHeight="1" x14ac:dyDescent="0.2">
      <c r="A59" s="19"/>
    </row>
    <row r="60" spans="1:1" ht="12.75" customHeight="1" x14ac:dyDescent="0.2">
      <c r="A60" s="19"/>
    </row>
    <row r="61" spans="1:1" ht="12.75" customHeight="1" x14ac:dyDescent="0.2">
      <c r="A61" s="19"/>
    </row>
    <row r="62" spans="1:1" ht="12.75" customHeight="1" x14ac:dyDescent="0.2">
      <c r="A62" s="19"/>
    </row>
    <row r="63" spans="1:1" ht="12.75" customHeight="1" x14ac:dyDescent="0.2">
      <c r="A63" s="19"/>
    </row>
    <row r="64" spans="1:1" ht="12.75" customHeight="1" x14ac:dyDescent="0.2">
      <c r="A64" s="19"/>
    </row>
    <row r="65" spans="1:1" ht="12.75" customHeight="1" x14ac:dyDescent="0.2">
      <c r="A65" s="19"/>
    </row>
    <row r="66" spans="1:1" ht="12.75" customHeight="1" x14ac:dyDescent="0.2">
      <c r="A66" s="19"/>
    </row>
    <row r="67" spans="1:1" ht="12.75" customHeight="1" x14ac:dyDescent="0.2">
      <c r="A67" s="19"/>
    </row>
    <row r="68" spans="1:1" ht="12.75" customHeight="1" x14ac:dyDescent="0.2">
      <c r="A68" s="19"/>
    </row>
    <row r="69" spans="1:1" ht="12.75" customHeight="1" x14ac:dyDescent="0.2">
      <c r="A69" s="19"/>
    </row>
    <row r="70" spans="1:1" ht="12.75" customHeight="1" x14ac:dyDescent="0.2">
      <c r="A70" s="19"/>
    </row>
    <row r="71" spans="1:1" ht="12.75" customHeight="1" x14ac:dyDescent="0.2">
      <c r="A71" s="19"/>
    </row>
    <row r="72" spans="1:1" ht="12.75" customHeight="1" x14ac:dyDescent="0.2">
      <c r="A72" s="19"/>
    </row>
    <row r="73" spans="1:1" ht="12.75" customHeight="1" x14ac:dyDescent="0.2">
      <c r="A73" s="19"/>
    </row>
    <row r="74" spans="1:1" ht="12.75" customHeight="1" x14ac:dyDescent="0.2">
      <c r="A74" s="19"/>
    </row>
    <row r="75" spans="1:1" ht="12.75" customHeight="1" x14ac:dyDescent="0.2">
      <c r="A75" s="19"/>
    </row>
    <row r="76" spans="1:1" ht="12.75" customHeight="1" x14ac:dyDescent="0.2">
      <c r="A76" s="19"/>
    </row>
    <row r="77" spans="1:1" ht="12.75" customHeight="1" x14ac:dyDescent="0.2">
      <c r="A77" s="19"/>
    </row>
    <row r="78" spans="1:1" ht="12.75" customHeight="1" x14ac:dyDescent="0.2">
      <c r="A78" s="19"/>
    </row>
    <row r="79" spans="1:1" ht="12.75" customHeight="1" x14ac:dyDescent="0.2">
      <c r="A79" s="19"/>
    </row>
    <row r="80" spans="1:1" ht="12.75" customHeight="1" x14ac:dyDescent="0.2">
      <c r="A80" s="19"/>
    </row>
    <row r="81" spans="1:1" ht="12.75" customHeight="1" x14ac:dyDescent="0.2">
      <c r="A81" s="19"/>
    </row>
    <row r="82" spans="1:1" ht="12.75" customHeight="1" x14ac:dyDescent="0.2">
      <c r="A82" s="19"/>
    </row>
    <row r="83" spans="1:1" ht="12.75" customHeight="1" x14ac:dyDescent="0.2">
      <c r="A83" s="19"/>
    </row>
    <row r="84" spans="1:1" ht="12.75" customHeight="1" x14ac:dyDescent="0.2">
      <c r="A84" s="19"/>
    </row>
    <row r="85" spans="1:1" ht="12.75" customHeight="1" x14ac:dyDescent="0.2">
      <c r="A85" s="19"/>
    </row>
    <row r="86" spans="1:1" ht="12.75" customHeight="1" x14ac:dyDescent="0.2">
      <c r="A86" s="19"/>
    </row>
    <row r="87" spans="1:1" ht="12.75" customHeight="1" x14ac:dyDescent="0.2">
      <c r="A87" s="19"/>
    </row>
    <row r="88" spans="1:1" ht="12.75" customHeight="1" x14ac:dyDescent="0.2">
      <c r="A88" s="19"/>
    </row>
    <row r="89" spans="1:1" ht="12.75" customHeight="1" x14ac:dyDescent="0.2">
      <c r="A89" s="19"/>
    </row>
    <row r="90" spans="1:1" ht="12.75" customHeight="1" x14ac:dyDescent="0.2">
      <c r="A90" s="19"/>
    </row>
    <row r="91" spans="1:1" ht="12.75" customHeight="1" x14ac:dyDescent="0.2">
      <c r="A91" s="19"/>
    </row>
    <row r="92" spans="1:1" ht="12.75" customHeight="1" x14ac:dyDescent="0.2">
      <c r="A92" s="19"/>
    </row>
    <row r="93" spans="1:1" ht="12.75" customHeight="1" x14ac:dyDescent="0.2">
      <c r="A93" s="19"/>
    </row>
    <row r="94" spans="1:1" ht="12.75" customHeight="1" x14ac:dyDescent="0.2">
      <c r="A94" s="19"/>
    </row>
    <row r="95" spans="1:1" ht="12.75" customHeight="1" x14ac:dyDescent="0.2">
      <c r="A95" s="19"/>
    </row>
    <row r="96" spans="1:1" ht="12.75" customHeight="1" x14ac:dyDescent="0.2">
      <c r="A96" s="19"/>
    </row>
    <row r="97" spans="1:1" ht="12.75" customHeight="1" x14ac:dyDescent="0.2">
      <c r="A97" s="19"/>
    </row>
    <row r="98" spans="1:1" ht="12.75" customHeight="1" x14ac:dyDescent="0.2">
      <c r="A98" s="19"/>
    </row>
    <row r="99" spans="1:1" ht="12.75" customHeight="1" x14ac:dyDescent="0.2">
      <c r="A99" s="19"/>
    </row>
    <row r="100" spans="1:1" ht="12.75" customHeight="1" x14ac:dyDescent="0.2">
      <c r="A100" s="19"/>
    </row>
    <row r="101" spans="1:1" ht="12.75" customHeight="1" x14ac:dyDescent="0.2">
      <c r="A101" s="19"/>
    </row>
    <row r="102" spans="1:1" ht="12.75" customHeight="1" x14ac:dyDescent="0.2">
      <c r="A102" s="19"/>
    </row>
    <row r="103" spans="1:1" ht="12.75" customHeight="1" x14ac:dyDescent="0.2">
      <c r="A103" s="19"/>
    </row>
    <row r="104" spans="1:1" ht="12.75" customHeight="1" x14ac:dyDescent="0.2">
      <c r="A104" s="19"/>
    </row>
    <row r="105" spans="1:1" ht="12.75" customHeight="1" x14ac:dyDescent="0.2">
      <c r="A105" s="19"/>
    </row>
    <row r="106" spans="1:1" ht="12.75" customHeight="1" x14ac:dyDescent="0.2">
      <c r="A106" s="19"/>
    </row>
    <row r="107" spans="1:1" ht="12.75" customHeight="1" x14ac:dyDescent="0.2">
      <c r="A107" s="19"/>
    </row>
    <row r="108" spans="1:1" ht="12.75" customHeight="1" x14ac:dyDescent="0.2">
      <c r="A108" s="19"/>
    </row>
    <row r="109" spans="1:1" ht="12.75" customHeight="1" x14ac:dyDescent="0.2">
      <c r="A109" s="19"/>
    </row>
    <row r="110" spans="1:1" ht="12.75" customHeight="1" x14ac:dyDescent="0.2">
      <c r="A110" s="19"/>
    </row>
    <row r="111" spans="1:1" ht="12.75" customHeight="1" x14ac:dyDescent="0.2">
      <c r="A111" s="19"/>
    </row>
    <row r="112" spans="1:1" ht="12.75" customHeight="1" x14ac:dyDescent="0.2">
      <c r="A112" s="19"/>
    </row>
    <row r="113" spans="1:1" ht="12.75" customHeight="1" x14ac:dyDescent="0.2">
      <c r="A113" s="19"/>
    </row>
    <row r="114" spans="1:1" ht="12.75" customHeight="1" x14ac:dyDescent="0.2">
      <c r="A114" s="19"/>
    </row>
    <row r="115" spans="1:1" ht="12.75" customHeight="1" x14ac:dyDescent="0.2">
      <c r="A115" s="19"/>
    </row>
    <row r="116" spans="1:1" ht="12.75" customHeight="1" x14ac:dyDescent="0.2">
      <c r="A116" s="19"/>
    </row>
    <row r="117" spans="1:1" ht="12.75" customHeight="1" x14ac:dyDescent="0.2">
      <c r="A117" s="19"/>
    </row>
    <row r="118" spans="1:1" ht="12.75" customHeight="1" x14ac:dyDescent="0.2">
      <c r="A118" s="19"/>
    </row>
    <row r="119" spans="1:1" ht="12.75" customHeight="1" x14ac:dyDescent="0.2">
      <c r="A119" s="19"/>
    </row>
    <row r="120" spans="1:1" ht="12.75" customHeight="1" x14ac:dyDescent="0.2">
      <c r="A120" s="19"/>
    </row>
    <row r="121" spans="1:1" ht="12.75" customHeight="1" x14ac:dyDescent="0.2">
      <c r="A121" s="19"/>
    </row>
    <row r="122" spans="1:1" ht="12.75" customHeight="1" x14ac:dyDescent="0.2">
      <c r="A122" s="19"/>
    </row>
    <row r="123" spans="1:1" ht="12.75" customHeight="1" x14ac:dyDescent="0.2">
      <c r="A123" s="19"/>
    </row>
    <row r="124" spans="1:1" ht="12.75" customHeight="1" x14ac:dyDescent="0.2">
      <c r="A124" s="19"/>
    </row>
    <row r="125" spans="1:1" ht="12.75" customHeight="1" x14ac:dyDescent="0.2">
      <c r="A125" s="19"/>
    </row>
    <row r="126" spans="1:1" ht="12.75" customHeight="1" x14ac:dyDescent="0.2">
      <c r="A126" s="19"/>
    </row>
    <row r="127" spans="1:1" ht="12.75" customHeight="1" x14ac:dyDescent="0.2">
      <c r="A127" s="19"/>
    </row>
    <row r="128" spans="1:1" ht="12.75" customHeight="1" x14ac:dyDescent="0.2">
      <c r="A128" s="19"/>
    </row>
    <row r="129" spans="1:1" ht="12.75" customHeight="1" x14ac:dyDescent="0.2">
      <c r="A129" s="19"/>
    </row>
    <row r="130" spans="1:1" ht="12.75" customHeight="1" x14ac:dyDescent="0.2">
      <c r="A130" s="19"/>
    </row>
    <row r="131" spans="1:1" ht="12.75" customHeight="1" x14ac:dyDescent="0.2">
      <c r="A131" s="19"/>
    </row>
    <row r="132" spans="1:1" ht="12.75" customHeight="1" x14ac:dyDescent="0.2">
      <c r="A132" s="19"/>
    </row>
    <row r="133" spans="1:1" ht="12.75" customHeight="1" x14ac:dyDescent="0.2">
      <c r="A133" s="19"/>
    </row>
    <row r="134" spans="1:1" ht="12.75" customHeight="1" x14ac:dyDescent="0.2">
      <c r="A134" s="19"/>
    </row>
    <row r="135" spans="1:1" ht="12.75" customHeight="1" x14ac:dyDescent="0.2">
      <c r="A135" s="19"/>
    </row>
    <row r="136" spans="1:1" ht="12.75" customHeight="1" x14ac:dyDescent="0.2">
      <c r="A136" s="19"/>
    </row>
    <row r="137" spans="1:1" ht="12.75" customHeight="1" x14ac:dyDescent="0.2">
      <c r="A137" s="19"/>
    </row>
    <row r="138" spans="1:1" ht="12.75" customHeight="1" x14ac:dyDescent="0.2">
      <c r="A138" s="19"/>
    </row>
    <row r="139" spans="1:1" ht="12.75" customHeight="1" x14ac:dyDescent="0.2">
      <c r="A139" s="19"/>
    </row>
    <row r="140" spans="1:1" ht="12.75" customHeight="1" x14ac:dyDescent="0.2">
      <c r="A140" s="19"/>
    </row>
    <row r="141" spans="1:1" ht="12.75" customHeight="1" x14ac:dyDescent="0.2">
      <c r="A141" s="19"/>
    </row>
    <row r="142" spans="1:1" ht="12.75" customHeight="1" x14ac:dyDescent="0.2">
      <c r="A142" s="19"/>
    </row>
    <row r="143" spans="1:1" ht="12.75" customHeight="1" x14ac:dyDescent="0.2">
      <c r="A143" s="19"/>
    </row>
    <row r="144" spans="1:1" ht="12.75" customHeight="1" x14ac:dyDescent="0.2">
      <c r="A144" s="19"/>
    </row>
    <row r="145" spans="1:1" ht="12.75" customHeight="1" x14ac:dyDescent="0.2">
      <c r="A145" s="19"/>
    </row>
    <row r="146" spans="1:1" ht="12.75" customHeight="1" x14ac:dyDescent="0.2">
      <c r="A146" s="19"/>
    </row>
    <row r="147" spans="1:1" ht="12.75" customHeight="1" x14ac:dyDescent="0.2">
      <c r="A147" s="19"/>
    </row>
    <row r="148" spans="1:1" ht="12.75" customHeight="1" x14ac:dyDescent="0.2">
      <c r="A148" s="19"/>
    </row>
    <row r="149" spans="1:1" ht="12.75" customHeight="1" x14ac:dyDescent="0.2">
      <c r="A149" s="19"/>
    </row>
    <row r="150" spans="1:1" ht="12.75" customHeight="1" x14ac:dyDescent="0.2">
      <c r="A150" s="19"/>
    </row>
    <row r="151" spans="1:1" ht="12.75" customHeight="1" x14ac:dyDescent="0.2">
      <c r="A151" s="19"/>
    </row>
    <row r="152" spans="1:1" ht="12.75" customHeight="1" x14ac:dyDescent="0.2">
      <c r="A152" s="19"/>
    </row>
    <row r="153" spans="1:1" ht="12.75" customHeight="1" x14ac:dyDescent="0.2">
      <c r="A153" s="19"/>
    </row>
    <row r="154" spans="1:1" ht="12.75" customHeight="1" x14ac:dyDescent="0.2">
      <c r="A154" s="19"/>
    </row>
    <row r="155" spans="1:1" ht="12.75" customHeight="1" x14ac:dyDescent="0.2">
      <c r="A155" s="19"/>
    </row>
    <row r="156" spans="1:1" ht="12.75" customHeight="1" x14ac:dyDescent="0.2">
      <c r="A156" s="19"/>
    </row>
    <row r="157" spans="1:1" ht="12.75" customHeight="1" x14ac:dyDescent="0.2">
      <c r="A157" s="19"/>
    </row>
    <row r="158" spans="1:1" ht="12.75" customHeight="1" x14ac:dyDescent="0.2">
      <c r="A158" s="19"/>
    </row>
    <row r="159" spans="1:1" ht="12.75" customHeight="1" x14ac:dyDescent="0.2">
      <c r="A159" s="19"/>
    </row>
    <row r="160" spans="1:1" ht="12.75" customHeight="1" x14ac:dyDescent="0.2">
      <c r="A160" s="19"/>
    </row>
    <row r="161" spans="1:1" ht="12.75" customHeight="1" x14ac:dyDescent="0.2">
      <c r="A161" s="19"/>
    </row>
    <row r="162" spans="1:1" ht="12.75" customHeight="1" x14ac:dyDescent="0.2">
      <c r="A162" s="19"/>
    </row>
    <row r="163" spans="1:1" ht="12.75" customHeight="1" x14ac:dyDescent="0.2">
      <c r="A163" s="19"/>
    </row>
    <row r="164" spans="1:1" ht="12.75" customHeight="1" x14ac:dyDescent="0.2">
      <c r="A164" s="19"/>
    </row>
    <row r="165" spans="1:1" ht="12.75" customHeight="1" x14ac:dyDescent="0.2">
      <c r="A165" s="19"/>
    </row>
    <row r="166" spans="1:1" ht="12.75" customHeight="1" x14ac:dyDescent="0.2">
      <c r="A166" s="19"/>
    </row>
    <row r="167" spans="1:1" ht="12.75" customHeight="1" x14ac:dyDescent="0.2">
      <c r="A167" s="19"/>
    </row>
    <row r="168" spans="1:1" ht="12.75" customHeight="1" x14ac:dyDescent="0.2">
      <c r="A168" s="19"/>
    </row>
    <row r="169" spans="1:1" ht="12.75" customHeight="1" x14ac:dyDescent="0.2">
      <c r="A169" s="19"/>
    </row>
    <row r="170" spans="1:1" ht="12.75" customHeight="1" x14ac:dyDescent="0.2">
      <c r="A170" s="19"/>
    </row>
    <row r="171" spans="1:1" ht="12.75" customHeight="1" x14ac:dyDescent="0.2">
      <c r="A171" s="19"/>
    </row>
    <row r="172" spans="1:1" ht="12.75" customHeight="1" x14ac:dyDescent="0.2">
      <c r="A172" s="19"/>
    </row>
    <row r="173" spans="1:1" ht="12.75" customHeight="1" x14ac:dyDescent="0.2">
      <c r="A173" s="19"/>
    </row>
    <row r="174" spans="1:1" ht="12.75" customHeight="1" x14ac:dyDescent="0.2">
      <c r="A174" s="19"/>
    </row>
    <row r="175" spans="1:1" ht="12.75" customHeight="1" x14ac:dyDescent="0.2">
      <c r="A175" s="19"/>
    </row>
    <row r="176" spans="1:1" ht="12.75" customHeight="1" x14ac:dyDescent="0.2">
      <c r="A176" s="19"/>
    </row>
    <row r="177" spans="1:1" ht="12.75" customHeight="1" x14ac:dyDescent="0.2">
      <c r="A177" s="19"/>
    </row>
    <row r="178" spans="1:1" ht="12.75" customHeight="1" x14ac:dyDescent="0.2">
      <c r="A178" s="19"/>
    </row>
    <row r="179" spans="1:1" ht="12.75" customHeight="1" x14ac:dyDescent="0.2">
      <c r="A179" s="19"/>
    </row>
    <row r="180" spans="1:1" ht="12.75" customHeight="1" x14ac:dyDescent="0.2">
      <c r="A180" s="19"/>
    </row>
    <row r="181" spans="1:1" ht="12.75" customHeight="1" x14ac:dyDescent="0.2">
      <c r="A181" s="19"/>
    </row>
    <row r="182" spans="1:1" ht="12.75" customHeight="1" x14ac:dyDescent="0.2">
      <c r="A182" s="19"/>
    </row>
    <row r="183" spans="1:1" ht="12.75" customHeight="1" x14ac:dyDescent="0.2">
      <c r="A183" s="19"/>
    </row>
    <row r="184" spans="1:1" ht="12.75" customHeight="1" x14ac:dyDescent="0.2">
      <c r="A184" s="19"/>
    </row>
    <row r="185" spans="1:1" ht="12.75" customHeight="1" x14ac:dyDescent="0.2">
      <c r="A185" s="19"/>
    </row>
    <row r="186" spans="1:1" ht="12.75" customHeight="1" x14ac:dyDescent="0.2">
      <c r="A186" s="19"/>
    </row>
    <row r="187" spans="1:1" ht="12.75" customHeight="1" x14ac:dyDescent="0.2">
      <c r="A187" s="19"/>
    </row>
    <row r="188" spans="1:1" ht="12.75" customHeight="1" x14ac:dyDescent="0.2">
      <c r="A188" s="19"/>
    </row>
    <row r="189" spans="1:1" ht="12.75" customHeight="1" x14ac:dyDescent="0.2">
      <c r="A189" s="19"/>
    </row>
    <row r="190" spans="1:1" ht="12.75" customHeight="1" x14ac:dyDescent="0.2">
      <c r="A190" s="19"/>
    </row>
    <row r="191" spans="1:1" ht="12.75" customHeight="1" x14ac:dyDescent="0.2">
      <c r="A191" s="19"/>
    </row>
    <row r="192" spans="1:1" ht="12.75" customHeight="1" x14ac:dyDescent="0.2">
      <c r="A192" s="19"/>
    </row>
    <row r="193" spans="1:1" ht="12.75" customHeight="1" x14ac:dyDescent="0.2">
      <c r="A193" s="19"/>
    </row>
    <row r="194" spans="1:1" ht="12.75" customHeight="1" x14ac:dyDescent="0.2">
      <c r="A194" s="19"/>
    </row>
    <row r="195" spans="1:1" ht="12.75" customHeight="1" x14ac:dyDescent="0.2">
      <c r="A195" s="19"/>
    </row>
    <row r="196" spans="1:1" ht="12.75" customHeight="1" x14ac:dyDescent="0.2">
      <c r="A196" s="19"/>
    </row>
    <row r="197" spans="1:1" ht="12.75" customHeight="1" x14ac:dyDescent="0.2">
      <c r="A197" s="19"/>
    </row>
    <row r="198" spans="1:1" ht="12.75" customHeight="1" x14ac:dyDescent="0.2">
      <c r="A198" s="19"/>
    </row>
    <row r="199" spans="1:1" ht="12.75" customHeight="1" x14ac:dyDescent="0.2">
      <c r="A199" s="19"/>
    </row>
    <row r="200" spans="1:1" ht="12.75" customHeight="1" x14ac:dyDescent="0.2">
      <c r="A200" s="19"/>
    </row>
    <row r="201" spans="1:1" ht="12.75" customHeight="1" x14ac:dyDescent="0.2">
      <c r="A201" s="19"/>
    </row>
    <row r="202" spans="1:1" ht="12.75" customHeight="1" x14ac:dyDescent="0.2">
      <c r="A202" s="19"/>
    </row>
    <row r="203" spans="1:1" ht="12.75" customHeight="1" x14ac:dyDescent="0.2">
      <c r="A203" s="19"/>
    </row>
    <row r="204" spans="1:1" ht="12.75" customHeight="1" x14ac:dyDescent="0.2">
      <c r="A204" s="19"/>
    </row>
    <row r="205" spans="1:1" ht="12.75" customHeight="1" x14ac:dyDescent="0.2">
      <c r="A205" s="19"/>
    </row>
    <row r="206" spans="1:1" ht="12.75" customHeight="1" x14ac:dyDescent="0.2">
      <c r="A206" s="19"/>
    </row>
    <row r="207" spans="1:1" ht="12.75" customHeight="1" x14ac:dyDescent="0.2">
      <c r="A207" s="19"/>
    </row>
    <row r="208" spans="1:1" ht="12.75" customHeight="1" x14ac:dyDescent="0.2">
      <c r="A208" s="19"/>
    </row>
    <row r="209" spans="1:1" ht="12.75" customHeight="1" x14ac:dyDescent="0.2">
      <c r="A209" s="19"/>
    </row>
    <row r="210" spans="1:1" ht="12.75" customHeight="1" x14ac:dyDescent="0.2">
      <c r="A210" s="19"/>
    </row>
    <row r="211" spans="1:1" ht="12.75" customHeight="1" x14ac:dyDescent="0.2">
      <c r="A211" s="19"/>
    </row>
    <row r="212" spans="1:1" ht="12.75" customHeight="1" x14ac:dyDescent="0.2">
      <c r="A212" s="19"/>
    </row>
    <row r="213" spans="1:1" ht="12.75" customHeight="1" x14ac:dyDescent="0.2">
      <c r="A213" s="19"/>
    </row>
    <row r="214" spans="1:1" ht="12.75" customHeight="1" x14ac:dyDescent="0.2">
      <c r="A214" s="19"/>
    </row>
    <row r="215" spans="1:1" ht="12.75" customHeight="1" x14ac:dyDescent="0.2">
      <c r="A215" s="19"/>
    </row>
    <row r="216" spans="1:1" ht="12.75" customHeight="1" x14ac:dyDescent="0.2">
      <c r="A216" s="19"/>
    </row>
    <row r="217" spans="1:1" ht="12.75" customHeight="1" x14ac:dyDescent="0.2">
      <c r="A217" s="19"/>
    </row>
    <row r="218" spans="1:1" ht="12.75" customHeight="1" x14ac:dyDescent="0.2">
      <c r="A218" s="19"/>
    </row>
    <row r="219" spans="1:1" ht="12.75" customHeight="1" x14ac:dyDescent="0.2">
      <c r="A219" s="19"/>
    </row>
    <row r="220" spans="1:1" ht="12.75" customHeight="1" x14ac:dyDescent="0.2">
      <c r="A220" s="19"/>
    </row>
    <row r="221" spans="1:1" ht="12.75" customHeight="1" x14ac:dyDescent="0.2">
      <c r="A221" s="19"/>
    </row>
    <row r="222" spans="1:1" ht="12.75" customHeight="1" x14ac:dyDescent="0.2">
      <c r="A222" s="19"/>
    </row>
    <row r="223" spans="1:1" ht="12.75" customHeight="1" x14ac:dyDescent="0.2">
      <c r="A223" s="19"/>
    </row>
    <row r="224" spans="1:1" ht="12.75" customHeight="1" x14ac:dyDescent="0.2">
      <c r="A224" s="19"/>
    </row>
    <row r="225" spans="1:1" ht="12.75" customHeight="1" x14ac:dyDescent="0.2">
      <c r="A225" s="19"/>
    </row>
    <row r="226" spans="1:1" ht="12.75" customHeight="1" x14ac:dyDescent="0.2">
      <c r="A226" s="19"/>
    </row>
    <row r="227" spans="1:1" ht="12.75" customHeight="1" x14ac:dyDescent="0.2">
      <c r="A227" s="19"/>
    </row>
    <row r="228" spans="1:1" ht="12.75" customHeight="1" x14ac:dyDescent="0.2">
      <c r="A228" s="19"/>
    </row>
    <row r="229" spans="1:1" ht="12.75" customHeight="1" x14ac:dyDescent="0.2">
      <c r="A229" s="19"/>
    </row>
    <row r="230" spans="1:1" ht="12.75" customHeight="1" x14ac:dyDescent="0.2">
      <c r="A230" s="19"/>
    </row>
    <row r="231" spans="1:1" ht="12.75" customHeight="1" x14ac:dyDescent="0.2">
      <c r="A231" s="19"/>
    </row>
    <row r="232" spans="1:1" ht="12.75" customHeight="1" x14ac:dyDescent="0.2">
      <c r="A232" s="19"/>
    </row>
    <row r="233" spans="1:1" ht="12.75" customHeight="1" x14ac:dyDescent="0.2">
      <c r="A233" s="19"/>
    </row>
    <row r="234" spans="1:1" ht="12.75" customHeight="1" x14ac:dyDescent="0.2">
      <c r="A234" s="19"/>
    </row>
    <row r="235" spans="1:1" ht="12.75" customHeight="1" x14ac:dyDescent="0.2">
      <c r="A235" s="19"/>
    </row>
    <row r="236" spans="1:1" ht="12.75" customHeight="1" x14ac:dyDescent="0.2">
      <c r="A236" s="19"/>
    </row>
    <row r="237" spans="1:1" ht="12.75" customHeight="1" x14ac:dyDescent="0.2">
      <c r="A237" s="19"/>
    </row>
    <row r="238" spans="1:1" ht="12.75" customHeight="1" x14ac:dyDescent="0.2">
      <c r="A238" s="19"/>
    </row>
    <row r="239" spans="1:1" ht="12.75" customHeight="1" x14ac:dyDescent="0.2">
      <c r="A239" s="19"/>
    </row>
    <row r="240" spans="1:1" ht="12.75" customHeight="1" x14ac:dyDescent="0.2">
      <c r="A240" s="19"/>
    </row>
    <row r="241" spans="1:1" ht="12.75" customHeight="1" x14ac:dyDescent="0.2">
      <c r="A241" s="19"/>
    </row>
    <row r="242" spans="1:1" ht="12.75" customHeight="1" x14ac:dyDescent="0.2">
      <c r="A242" s="19"/>
    </row>
    <row r="243" spans="1:1" ht="12.75" customHeight="1" x14ac:dyDescent="0.2">
      <c r="A243" s="19"/>
    </row>
    <row r="244" spans="1:1" ht="12.75" customHeight="1" x14ac:dyDescent="0.2">
      <c r="A244" s="19"/>
    </row>
    <row r="245" spans="1:1" ht="12.75" customHeight="1" x14ac:dyDescent="0.2">
      <c r="A245" s="19"/>
    </row>
    <row r="246" spans="1:1" ht="12.75" customHeight="1" x14ac:dyDescent="0.2">
      <c r="A246" s="19"/>
    </row>
    <row r="247" spans="1:1" ht="12.75" customHeight="1" x14ac:dyDescent="0.2">
      <c r="A247" s="19"/>
    </row>
    <row r="248" spans="1:1" ht="12.75" customHeight="1" x14ac:dyDescent="0.2">
      <c r="A248" s="19"/>
    </row>
    <row r="249" spans="1:1" ht="12.75" customHeight="1" x14ac:dyDescent="0.2">
      <c r="A249" s="19"/>
    </row>
    <row r="250" spans="1:1" ht="12.75" customHeight="1" x14ac:dyDescent="0.2">
      <c r="A250" s="19"/>
    </row>
    <row r="251" spans="1:1" ht="12.75" customHeight="1" x14ac:dyDescent="0.2">
      <c r="A251" s="19"/>
    </row>
    <row r="252" spans="1:1" ht="12.75" customHeight="1" x14ac:dyDescent="0.2">
      <c r="A252" s="19"/>
    </row>
    <row r="253" spans="1:1" ht="12.75" customHeight="1" x14ac:dyDescent="0.2">
      <c r="A253" s="19"/>
    </row>
    <row r="254" spans="1:1" ht="12.75" customHeight="1" x14ac:dyDescent="0.2">
      <c r="A254" s="19"/>
    </row>
    <row r="255" spans="1:1" ht="12.75" customHeight="1" x14ac:dyDescent="0.2">
      <c r="A255" s="19"/>
    </row>
    <row r="256" spans="1:1" ht="12.75" customHeight="1" x14ac:dyDescent="0.2">
      <c r="A256" s="19"/>
    </row>
    <row r="257" spans="1:1" ht="12.75" customHeight="1" x14ac:dyDescent="0.2">
      <c r="A257" s="19"/>
    </row>
    <row r="258" spans="1:1" ht="12.75" customHeight="1" x14ac:dyDescent="0.2">
      <c r="A258" s="19"/>
    </row>
    <row r="259" spans="1:1" ht="12.75" customHeight="1" x14ac:dyDescent="0.2">
      <c r="A259" s="19"/>
    </row>
    <row r="260" spans="1:1" ht="12.75" customHeight="1" x14ac:dyDescent="0.2">
      <c r="A260" s="19"/>
    </row>
    <row r="261" spans="1:1" ht="12.75" customHeight="1" x14ac:dyDescent="0.2">
      <c r="A261" s="19"/>
    </row>
    <row r="262" spans="1:1" ht="12.75" customHeight="1" x14ac:dyDescent="0.2">
      <c r="A262" s="19"/>
    </row>
    <row r="263" spans="1:1" ht="12.75" customHeight="1" x14ac:dyDescent="0.2">
      <c r="A263" s="19"/>
    </row>
    <row r="264" spans="1:1" ht="12.75" customHeight="1" x14ac:dyDescent="0.2">
      <c r="A264" s="19"/>
    </row>
    <row r="265" spans="1:1" ht="12.75" customHeight="1" x14ac:dyDescent="0.2">
      <c r="A265" s="19"/>
    </row>
    <row r="266" spans="1:1" ht="12.75" customHeight="1" x14ac:dyDescent="0.2">
      <c r="A266" s="19"/>
    </row>
    <row r="267" spans="1:1" ht="12.75" customHeight="1" x14ac:dyDescent="0.2">
      <c r="A267" s="19"/>
    </row>
    <row r="268" spans="1:1" ht="12.75" customHeight="1" x14ac:dyDescent="0.2">
      <c r="A268" s="19"/>
    </row>
    <row r="269" spans="1:1" ht="12.75" customHeight="1" x14ac:dyDescent="0.2">
      <c r="A269" s="19"/>
    </row>
    <row r="270" spans="1:1" ht="12.75" customHeight="1" x14ac:dyDescent="0.2">
      <c r="A270" s="19"/>
    </row>
    <row r="271" spans="1:1" ht="12.75" customHeight="1" x14ac:dyDescent="0.2">
      <c r="A271" s="19"/>
    </row>
    <row r="272" spans="1:1" ht="12.75" customHeight="1" x14ac:dyDescent="0.2">
      <c r="A272" s="19"/>
    </row>
    <row r="273" spans="1:1" ht="12.75" customHeight="1" x14ac:dyDescent="0.2">
      <c r="A273" s="19"/>
    </row>
    <row r="274" spans="1:1" ht="12.75" customHeight="1" x14ac:dyDescent="0.2">
      <c r="A274" s="19"/>
    </row>
    <row r="275" spans="1:1" ht="12.75" customHeight="1" x14ac:dyDescent="0.2">
      <c r="A275" s="19"/>
    </row>
    <row r="276" spans="1:1" ht="12.75" customHeight="1" x14ac:dyDescent="0.2">
      <c r="A276" s="19"/>
    </row>
    <row r="277" spans="1:1" ht="12.75" customHeight="1" x14ac:dyDescent="0.2">
      <c r="A277" s="19"/>
    </row>
    <row r="278" spans="1:1" ht="12.75" customHeight="1" x14ac:dyDescent="0.2">
      <c r="A278" s="19"/>
    </row>
    <row r="279" spans="1:1" ht="12.75" customHeight="1" x14ac:dyDescent="0.2">
      <c r="A279" s="19"/>
    </row>
    <row r="280" spans="1:1" ht="12.75" customHeight="1" x14ac:dyDescent="0.2">
      <c r="A280" s="19"/>
    </row>
    <row r="281" spans="1:1" ht="12.75" customHeight="1" x14ac:dyDescent="0.2">
      <c r="A281" s="19"/>
    </row>
    <row r="282" spans="1:1" ht="12.75" customHeight="1" x14ac:dyDescent="0.2">
      <c r="A282" s="19"/>
    </row>
    <row r="283" spans="1:1" ht="12.75" customHeight="1" x14ac:dyDescent="0.2">
      <c r="A283" s="19"/>
    </row>
    <row r="284" spans="1:1" ht="12.75" customHeight="1" x14ac:dyDescent="0.2">
      <c r="A284" s="19"/>
    </row>
    <row r="285" spans="1:1" ht="12.75" customHeight="1" x14ac:dyDescent="0.2">
      <c r="A285" s="19"/>
    </row>
    <row r="286" spans="1:1" ht="12.75" customHeight="1" x14ac:dyDescent="0.2">
      <c r="A286" s="19"/>
    </row>
    <row r="287" spans="1:1" ht="12.75" customHeight="1" x14ac:dyDescent="0.2">
      <c r="A287" s="19"/>
    </row>
    <row r="288" spans="1:1" ht="12.75" customHeight="1" x14ac:dyDescent="0.2">
      <c r="A288" s="19"/>
    </row>
    <row r="289" spans="1:1" ht="12.75" customHeight="1" x14ac:dyDescent="0.2">
      <c r="A289" s="19"/>
    </row>
    <row r="290" spans="1:1" ht="12.75" customHeight="1" x14ac:dyDescent="0.2">
      <c r="A290" s="19"/>
    </row>
    <row r="291" spans="1:1" ht="12.75" customHeight="1" x14ac:dyDescent="0.2">
      <c r="A291" s="19"/>
    </row>
    <row r="292" spans="1:1" ht="12.75" customHeight="1" x14ac:dyDescent="0.2">
      <c r="A292" s="19"/>
    </row>
    <row r="293" spans="1:1" ht="12.75" customHeight="1" x14ac:dyDescent="0.2">
      <c r="A293" s="19"/>
    </row>
    <row r="294" spans="1:1" ht="12.75" customHeight="1" x14ac:dyDescent="0.2">
      <c r="A294" s="19"/>
    </row>
    <row r="295" spans="1:1" ht="12.75" customHeight="1" x14ac:dyDescent="0.2">
      <c r="A295" s="19"/>
    </row>
    <row r="296" spans="1:1" ht="12.75" customHeight="1" x14ac:dyDescent="0.2">
      <c r="A296" s="19"/>
    </row>
    <row r="297" spans="1:1" ht="12.75" customHeight="1" x14ac:dyDescent="0.2">
      <c r="A297" s="19"/>
    </row>
    <row r="298" spans="1:1" ht="12.75" customHeight="1" x14ac:dyDescent="0.2">
      <c r="A298" s="19"/>
    </row>
    <row r="299" spans="1:1" ht="12.75" customHeight="1" x14ac:dyDescent="0.2">
      <c r="A299" s="19"/>
    </row>
    <row r="300" spans="1:1" ht="12.75" customHeight="1" x14ac:dyDescent="0.2">
      <c r="A300" s="19"/>
    </row>
    <row r="301" spans="1:1" ht="12.75" customHeight="1" x14ac:dyDescent="0.2">
      <c r="A301" s="19"/>
    </row>
    <row r="302" spans="1:1" ht="12.75" customHeight="1" x14ac:dyDescent="0.2">
      <c r="A302" s="19"/>
    </row>
    <row r="303" spans="1:1" ht="12.75" customHeight="1" x14ac:dyDescent="0.2">
      <c r="A303" s="19"/>
    </row>
    <row r="304" spans="1:1" ht="12.75" customHeight="1" x14ac:dyDescent="0.2">
      <c r="A304" s="19"/>
    </row>
    <row r="305" spans="1:1" ht="12.75" customHeight="1" x14ac:dyDescent="0.2">
      <c r="A305" s="19"/>
    </row>
    <row r="306" spans="1:1" ht="12.75" customHeight="1" x14ac:dyDescent="0.2">
      <c r="A306" s="19"/>
    </row>
    <row r="307" spans="1:1" ht="12.75" customHeight="1" x14ac:dyDescent="0.2">
      <c r="A307" s="19"/>
    </row>
    <row r="308" spans="1:1" ht="12.75" customHeight="1" x14ac:dyDescent="0.2">
      <c r="A308" s="19"/>
    </row>
    <row r="309" spans="1:1" ht="12.75" customHeight="1" x14ac:dyDescent="0.2">
      <c r="A309" s="19"/>
    </row>
    <row r="310" spans="1:1" ht="12.75" customHeight="1" x14ac:dyDescent="0.2">
      <c r="A310" s="19"/>
    </row>
    <row r="311" spans="1:1" ht="12.75" customHeight="1" x14ac:dyDescent="0.2">
      <c r="A311" s="19"/>
    </row>
    <row r="312" spans="1:1" ht="12.75" customHeight="1" x14ac:dyDescent="0.2">
      <c r="A312" s="19"/>
    </row>
    <row r="313" spans="1:1" ht="12.75" customHeight="1" x14ac:dyDescent="0.2">
      <c r="A313" s="19"/>
    </row>
    <row r="314" spans="1:1" ht="12.75" customHeight="1" x14ac:dyDescent="0.2">
      <c r="A314" s="19"/>
    </row>
    <row r="315" spans="1:1" ht="12.75" customHeight="1" x14ac:dyDescent="0.2">
      <c r="A315" s="19"/>
    </row>
    <row r="316" spans="1:1" ht="12.75" customHeight="1" x14ac:dyDescent="0.2">
      <c r="A316" s="19"/>
    </row>
    <row r="317" spans="1:1" ht="12.75" customHeight="1" x14ac:dyDescent="0.2">
      <c r="A317" s="19"/>
    </row>
    <row r="318" spans="1:1" ht="12.75" customHeight="1" x14ac:dyDescent="0.2">
      <c r="A318" s="19"/>
    </row>
    <row r="319" spans="1:1" ht="12.75" customHeight="1" x14ac:dyDescent="0.2">
      <c r="A319" s="19"/>
    </row>
    <row r="320" spans="1:1" ht="12.75" customHeight="1" x14ac:dyDescent="0.2">
      <c r="A320" s="19"/>
    </row>
    <row r="321" spans="1:1" ht="12.75" customHeight="1" x14ac:dyDescent="0.2">
      <c r="A321" s="19"/>
    </row>
    <row r="322" spans="1:1" ht="12.75" customHeight="1" x14ac:dyDescent="0.2">
      <c r="A322" s="19"/>
    </row>
    <row r="323" spans="1:1" ht="12.75" customHeight="1" x14ac:dyDescent="0.2">
      <c r="A323" s="19"/>
    </row>
    <row r="324" spans="1:1" ht="12.75" customHeight="1" x14ac:dyDescent="0.2">
      <c r="A324" s="19"/>
    </row>
    <row r="325" spans="1:1" ht="12.75" customHeight="1" x14ac:dyDescent="0.2">
      <c r="A325" s="19"/>
    </row>
    <row r="326" spans="1:1" ht="12.75" customHeight="1" x14ac:dyDescent="0.2">
      <c r="A326" s="19"/>
    </row>
    <row r="327" spans="1:1" ht="12.75" customHeight="1" x14ac:dyDescent="0.2">
      <c r="A327" s="19"/>
    </row>
    <row r="328" spans="1:1" ht="12.75" customHeight="1" x14ac:dyDescent="0.2">
      <c r="A328" s="19"/>
    </row>
    <row r="329" spans="1:1" ht="12.75" customHeight="1" x14ac:dyDescent="0.2">
      <c r="A329" s="19"/>
    </row>
    <row r="330" spans="1:1" ht="12.75" customHeight="1" x14ac:dyDescent="0.2">
      <c r="A330" s="19"/>
    </row>
    <row r="331" spans="1:1" ht="12.75" customHeight="1" x14ac:dyDescent="0.2">
      <c r="A331" s="19"/>
    </row>
    <row r="332" spans="1:1" ht="12.75" customHeight="1" x14ac:dyDescent="0.2">
      <c r="A332" s="19"/>
    </row>
    <row r="333" spans="1:1" ht="12.75" customHeight="1" x14ac:dyDescent="0.2">
      <c r="A333" s="19"/>
    </row>
    <row r="334" spans="1:1" ht="12.75" customHeight="1" x14ac:dyDescent="0.2">
      <c r="A334" s="19"/>
    </row>
    <row r="335" spans="1:1" ht="12.75" customHeight="1" x14ac:dyDescent="0.2">
      <c r="A335" s="19"/>
    </row>
    <row r="336" spans="1:1" ht="12.75" customHeight="1" x14ac:dyDescent="0.2">
      <c r="A336" s="19"/>
    </row>
    <row r="337" spans="1:1" ht="12.75" customHeight="1" x14ac:dyDescent="0.2">
      <c r="A337" s="19"/>
    </row>
    <row r="338" spans="1:1" ht="12.75" customHeight="1" x14ac:dyDescent="0.2">
      <c r="A338" s="19"/>
    </row>
    <row r="339" spans="1:1" ht="12.75" customHeight="1" x14ac:dyDescent="0.2">
      <c r="A339" s="19"/>
    </row>
    <row r="340" spans="1:1" ht="12.75" customHeight="1" x14ac:dyDescent="0.2">
      <c r="A340" s="19"/>
    </row>
    <row r="341" spans="1:1" ht="12.75" customHeight="1" x14ac:dyDescent="0.2">
      <c r="A341" s="19"/>
    </row>
    <row r="342" spans="1:1" ht="12.75" customHeight="1" x14ac:dyDescent="0.2">
      <c r="A342" s="19"/>
    </row>
    <row r="343" spans="1:1" ht="12.75" customHeight="1" x14ac:dyDescent="0.2">
      <c r="A343" s="19"/>
    </row>
    <row r="344" spans="1:1" ht="12.75" customHeight="1" x14ac:dyDescent="0.2">
      <c r="A344" s="19"/>
    </row>
    <row r="345" spans="1:1" ht="12.75" customHeight="1" x14ac:dyDescent="0.2">
      <c r="A345" s="19"/>
    </row>
    <row r="346" spans="1:1" ht="12.75" customHeight="1" x14ac:dyDescent="0.2">
      <c r="A346" s="19"/>
    </row>
    <row r="347" spans="1:1" ht="12.75" customHeight="1" x14ac:dyDescent="0.2">
      <c r="A347" s="19"/>
    </row>
    <row r="348" spans="1:1" ht="12.75" customHeight="1" x14ac:dyDescent="0.2">
      <c r="A348" s="19"/>
    </row>
    <row r="349" spans="1:1" ht="12.75" customHeight="1" x14ac:dyDescent="0.2">
      <c r="A349" s="19"/>
    </row>
    <row r="350" spans="1:1" ht="12.75" customHeight="1" x14ac:dyDescent="0.2">
      <c r="A350" s="19"/>
    </row>
    <row r="351" spans="1:1" ht="12.75" customHeight="1" x14ac:dyDescent="0.2">
      <c r="A351" s="19"/>
    </row>
    <row r="352" spans="1:1" ht="12.75" customHeight="1" x14ac:dyDescent="0.2">
      <c r="A352" s="19"/>
    </row>
    <row r="353" spans="1:1" ht="12.75" customHeight="1" x14ac:dyDescent="0.2">
      <c r="A353" s="19"/>
    </row>
    <row r="354" spans="1:1" ht="12.75" customHeight="1" x14ac:dyDescent="0.2">
      <c r="A354" s="19"/>
    </row>
    <row r="355" spans="1:1" ht="12.75" customHeight="1" x14ac:dyDescent="0.2">
      <c r="A355" s="19"/>
    </row>
    <row r="356" spans="1:1" ht="12.75" customHeight="1" x14ac:dyDescent="0.2">
      <c r="A356" s="19"/>
    </row>
    <row r="357" spans="1:1" ht="12.75" customHeight="1" x14ac:dyDescent="0.2">
      <c r="A357" s="19"/>
    </row>
    <row r="358" spans="1:1" ht="12.75" customHeight="1" x14ac:dyDescent="0.2">
      <c r="A358" s="19"/>
    </row>
    <row r="359" spans="1:1" ht="12.75" customHeight="1" x14ac:dyDescent="0.2">
      <c r="A359" s="19"/>
    </row>
    <row r="360" spans="1:1" ht="12.75" customHeight="1" x14ac:dyDescent="0.2">
      <c r="A360" s="19"/>
    </row>
    <row r="361" spans="1:1" ht="12.75" customHeight="1" x14ac:dyDescent="0.2">
      <c r="A361" s="19"/>
    </row>
    <row r="362" spans="1:1" ht="12.75" customHeight="1" x14ac:dyDescent="0.2">
      <c r="A362" s="19"/>
    </row>
    <row r="363" spans="1:1" ht="12.75" customHeight="1" x14ac:dyDescent="0.2">
      <c r="A363" s="19"/>
    </row>
    <row r="364" spans="1:1" ht="12.75" customHeight="1" x14ac:dyDescent="0.2">
      <c r="A364" s="19"/>
    </row>
    <row r="365" spans="1:1" ht="12.75" customHeight="1" x14ac:dyDescent="0.2">
      <c r="A365" s="19"/>
    </row>
    <row r="366" spans="1:1" ht="12.75" customHeight="1" x14ac:dyDescent="0.2">
      <c r="A366" s="19"/>
    </row>
    <row r="367" spans="1:1" ht="12.75" customHeight="1" x14ac:dyDescent="0.2">
      <c r="A367" s="19"/>
    </row>
    <row r="368" spans="1:1" ht="12.75" customHeight="1" x14ac:dyDescent="0.2">
      <c r="A368" s="19"/>
    </row>
    <row r="369" spans="1:1" ht="12.75" customHeight="1" x14ac:dyDescent="0.2">
      <c r="A369" s="19"/>
    </row>
    <row r="370" spans="1:1" ht="12.75" customHeight="1" x14ac:dyDescent="0.2">
      <c r="A370" s="19"/>
    </row>
    <row r="371" spans="1:1" ht="12.75" customHeight="1" x14ac:dyDescent="0.2">
      <c r="A371" s="19"/>
    </row>
    <row r="372" spans="1:1" ht="12.75" customHeight="1" x14ac:dyDescent="0.2">
      <c r="A372" s="19"/>
    </row>
    <row r="373" spans="1:1" ht="12.75" customHeight="1" x14ac:dyDescent="0.2">
      <c r="A373" s="19"/>
    </row>
    <row r="374" spans="1:1" ht="12.75" customHeight="1" x14ac:dyDescent="0.2">
      <c r="A374" s="19"/>
    </row>
    <row r="375" spans="1:1" ht="12.75" customHeight="1" x14ac:dyDescent="0.2">
      <c r="A375" s="19"/>
    </row>
    <row r="376" spans="1:1" ht="12.75" customHeight="1" x14ac:dyDescent="0.2">
      <c r="A376" s="19"/>
    </row>
    <row r="377" spans="1:1" ht="12.75" customHeight="1" x14ac:dyDescent="0.2">
      <c r="A377" s="19"/>
    </row>
    <row r="378" spans="1:1" ht="12.75" customHeight="1" x14ac:dyDescent="0.2">
      <c r="A378" s="19"/>
    </row>
    <row r="379" spans="1:1" ht="12.75" customHeight="1" x14ac:dyDescent="0.2">
      <c r="A379" s="19"/>
    </row>
    <row r="380" spans="1:1" ht="12.75" customHeight="1" x14ac:dyDescent="0.2">
      <c r="A380" s="19"/>
    </row>
    <row r="381" spans="1:1" ht="12.75" customHeight="1" x14ac:dyDescent="0.2">
      <c r="A381" s="19"/>
    </row>
    <row r="382" spans="1:1" ht="12.75" customHeight="1" x14ac:dyDescent="0.2">
      <c r="A382" s="19"/>
    </row>
    <row r="383" spans="1:1" ht="12.75" customHeight="1" x14ac:dyDescent="0.2">
      <c r="A383" s="19"/>
    </row>
    <row r="384" spans="1:1" ht="12.75" customHeight="1" x14ac:dyDescent="0.2">
      <c r="A384" s="19"/>
    </row>
    <row r="385" spans="1:1" ht="12.75" customHeight="1" x14ac:dyDescent="0.2">
      <c r="A385" s="19"/>
    </row>
    <row r="386" spans="1:1" ht="12.75" customHeight="1" x14ac:dyDescent="0.2">
      <c r="A386" s="19"/>
    </row>
    <row r="387" spans="1:1" ht="12.75" customHeight="1" x14ac:dyDescent="0.2">
      <c r="A387" s="19"/>
    </row>
    <row r="388" spans="1:1" ht="12.75" customHeight="1" x14ac:dyDescent="0.2">
      <c r="A388" s="19"/>
    </row>
    <row r="389" spans="1:1" ht="12.75" customHeight="1" x14ac:dyDescent="0.2">
      <c r="A389" s="19"/>
    </row>
    <row r="390" spans="1:1" ht="12.75" customHeight="1" x14ac:dyDescent="0.2">
      <c r="A390" s="19"/>
    </row>
    <row r="391" spans="1:1" ht="12.75" customHeight="1" x14ac:dyDescent="0.2">
      <c r="A391" s="19"/>
    </row>
    <row r="392" spans="1:1" ht="12.75" customHeight="1" x14ac:dyDescent="0.2">
      <c r="A392" s="19"/>
    </row>
    <row r="393" spans="1:1" ht="12.75" customHeight="1" x14ac:dyDescent="0.2">
      <c r="A393" s="19"/>
    </row>
    <row r="394" spans="1:1" ht="12.75" customHeight="1" x14ac:dyDescent="0.2">
      <c r="A394" s="19"/>
    </row>
    <row r="395" spans="1:1" ht="12.75" customHeight="1" x14ac:dyDescent="0.2">
      <c r="A395" s="19"/>
    </row>
    <row r="396" spans="1:1" ht="12.75" customHeight="1" x14ac:dyDescent="0.2">
      <c r="A396" s="19"/>
    </row>
    <row r="397" spans="1:1" ht="12.75" customHeight="1" x14ac:dyDescent="0.2">
      <c r="A397" s="19"/>
    </row>
    <row r="398" spans="1:1" ht="12.75" customHeight="1" x14ac:dyDescent="0.2">
      <c r="A398" s="19"/>
    </row>
    <row r="399" spans="1:1" ht="12.75" customHeight="1" x14ac:dyDescent="0.2">
      <c r="A399" s="19"/>
    </row>
    <row r="400" spans="1:1" ht="12.75" customHeight="1" x14ac:dyDescent="0.2">
      <c r="A400" s="19"/>
    </row>
    <row r="401" spans="1:1" ht="12.75" customHeight="1" x14ac:dyDescent="0.2">
      <c r="A401" s="19"/>
    </row>
    <row r="402" spans="1:1" ht="12.75" customHeight="1" x14ac:dyDescent="0.2">
      <c r="A402" s="19"/>
    </row>
    <row r="403" spans="1:1" ht="12.75" customHeight="1" x14ac:dyDescent="0.2">
      <c r="A403" s="19"/>
    </row>
    <row r="404" spans="1:1" ht="12.75" customHeight="1" x14ac:dyDescent="0.2">
      <c r="A404" s="19"/>
    </row>
    <row r="405" spans="1:1" ht="12.75" customHeight="1" x14ac:dyDescent="0.2">
      <c r="A405" s="19"/>
    </row>
    <row r="406" spans="1:1" ht="12.75" customHeight="1" x14ac:dyDescent="0.2">
      <c r="A406" s="19"/>
    </row>
    <row r="407" spans="1:1" ht="12.75" customHeight="1" x14ac:dyDescent="0.2">
      <c r="A407" s="19"/>
    </row>
    <row r="408" spans="1:1" ht="12.75" customHeight="1" x14ac:dyDescent="0.2">
      <c r="A408" s="19"/>
    </row>
    <row r="409" spans="1:1" ht="12.75" customHeight="1" x14ac:dyDescent="0.2">
      <c r="A409" s="19"/>
    </row>
    <row r="410" spans="1:1" ht="12.75" customHeight="1" x14ac:dyDescent="0.2">
      <c r="A410" s="19"/>
    </row>
    <row r="411" spans="1:1" ht="12.75" customHeight="1" x14ac:dyDescent="0.2">
      <c r="A411" s="19"/>
    </row>
    <row r="412" spans="1:1" ht="12.75" customHeight="1" x14ac:dyDescent="0.2">
      <c r="A412" s="19"/>
    </row>
    <row r="413" spans="1:1" ht="12.75" customHeight="1" x14ac:dyDescent="0.2">
      <c r="A413" s="19"/>
    </row>
    <row r="414" spans="1:1" ht="12.75" customHeight="1" x14ac:dyDescent="0.2">
      <c r="A414" s="19"/>
    </row>
    <row r="415" spans="1:1" ht="12.75" customHeight="1" x14ac:dyDescent="0.2">
      <c r="A415" s="19"/>
    </row>
    <row r="416" spans="1:1" ht="12.75" customHeight="1" x14ac:dyDescent="0.2">
      <c r="A416" s="19"/>
    </row>
    <row r="417" spans="1:1" ht="12.75" customHeight="1" x14ac:dyDescent="0.2">
      <c r="A417" s="19"/>
    </row>
    <row r="418" spans="1:1" ht="12.75" customHeight="1" x14ac:dyDescent="0.2">
      <c r="A418" s="19"/>
    </row>
    <row r="419" spans="1:1" ht="12.75" customHeight="1" x14ac:dyDescent="0.2">
      <c r="A419" s="19"/>
    </row>
    <row r="420" spans="1:1" ht="12.75" customHeight="1" x14ac:dyDescent="0.2">
      <c r="A420" s="19"/>
    </row>
    <row r="421" spans="1:1" ht="12.75" customHeight="1" x14ac:dyDescent="0.2">
      <c r="A421" s="19"/>
    </row>
    <row r="422" spans="1:1" ht="12.75" customHeight="1" x14ac:dyDescent="0.2">
      <c r="A422" s="19"/>
    </row>
    <row r="423" spans="1:1" ht="12.75" customHeight="1" x14ac:dyDescent="0.2">
      <c r="A423" s="19"/>
    </row>
    <row r="424" spans="1:1" ht="12.75" customHeight="1" x14ac:dyDescent="0.2">
      <c r="A424" s="19"/>
    </row>
    <row r="425" spans="1:1" ht="12.75" customHeight="1" x14ac:dyDescent="0.2">
      <c r="A425" s="19"/>
    </row>
    <row r="426" spans="1:1" ht="12.75" customHeight="1" x14ac:dyDescent="0.2">
      <c r="A426" s="19"/>
    </row>
    <row r="427" spans="1:1" ht="12.75" customHeight="1" x14ac:dyDescent="0.2">
      <c r="A427" s="19"/>
    </row>
    <row r="428" spans="1:1" ht="12.75" customHeight="1" x14ac:dyDescent="0.2">
      <c r="A428" s="19"/>
    </row>
    <row r="429" spans="1:1" ht="12.75" customHeight="1" x14ac:dyDescent="0.2">
      <c r="A429" s="19"/>
    </row>
    <row r="430" spans="1:1" ht="12.75" customHeight="1" x14ac:dyDescent="0.2">
      <c r="A430" s="19"/>
    </row>
    <row r="431" spans="1:1" ht="12.75" customHeight="1" x14ac:dyDescent="0.2">
      <c r="A431" s="19"/>
    </row>
    <row r="432" spans="1:1" ht="12.75" customHeight="1" x14ac:dyDescent="0.2">
      <c r="A432" s="19"/>
    </row>
    <row r="433" spans="1:1" ht="12.75" customHeight="1" x14ac:dyDescent="0.2">
      <c r="A433" s="19"/>
    </row>
    <row r="434" spans="1:1" ht="12.75" customHeight="1" x14ac:dyDescent="0.2">
      <c r="A434" s="19"/>
    </row>
    <row r="435" spans="1:1" ht="12.75" customHeight="1" x14ac:dyDescent="0.2">
      <c r="A435" s="19"/>
    </row>
    <row r="436" spans="1:1" ht="12.75" customHeight="1" x14ac:dyDescent="0.2">
      <c r="A436" s="19"/>
    </row>
    <row r="437" spans="1:1" ht="12.75" customHeight="1" x14ac:dyDescent="0.2">
      <c r="A437" s="19"/>
    </row>
    <row r="438" spans="1:1" ht="12.75" customHeight="1" x14ac:dyDescent="0.2">
      <c r="A438" s="19"/>
    </row>
    <row r="439" spans="1:1" ht="12.75" customHeight="1" x14ac:dyDescent="0.2">
      <c r="A439" s="19"/>
    </row>
    <row r="440" spans="1:1" ht="12.75" customHeight="1" x14ac:dyDescent="0.2">
      <c r="A440" s="19"/>
    </row>
    <row r="441" spans="1:1" ht="12.75" customHeight="1" x14ac:dyDescent="0.2">
      <c r="A441" s="19"/>
    </row>
    <row r="442" spans="1:1" ht="12.75" customHeight="1" x14ac:dyDescent="0.2">
      <c r="A442" s="19"/>
    </row>
    <row r="443" spans="1:1" ht="12.75" customHeight="1" x14ac:dyDescent="0.2">
      <c r="A443" s="19"/>
    </row>
    <row r="444" spans="1:1" ht="12.75" customHeight="1" x14ac:dyDescent="0.2">
      <c r="A444" s="19"/>
    </row>
    <row r="445" spans="1:1" ht="12.75" customHeight="1" x14ac:dyDescent="0.2">
      <c r="A445" s="19"/>
    </row>
    <row r="446" spans="1:1" ht="12.75" customHeight="1" x14ac:dyDescent="0.2">
      <c r="A446" s="19"/>
    </row>
    <row r="447" spans="1:1" ht="12.75" customHeight="1" x14ac:dyDescent="0.2">
      <c r="A447" s="19"/>
    </row>
    <row r="448" spans="1:1" ht="12.75" customHeight="1" x14ac:dyDescent="0.2">
      <c r="A448" s="19"/>
    </row>
    <row r="449" spans="1:1" ht="12.75" customHeight="1" x14ac:dyDescent="0.2">
      <c r="A449" s="19"/>
    </row>
    <row r="450" spans="1:1" ht="12.75" customHeight="1" x14ac:dyDescent="0.2">
      <c r="A450" s="19"/>
    </row>
    <row r="451" spans="1:1" ht="12.75" customHeight="1" x14ac:dyDescent="0.2">
      <c r="A451" s="19"/>
    </row>
    <row r="452" spans="1:1" ht="12.75" customHeight="1" x14ac:dyDescent="0.2">
      <c r="A452" s="19"/>
    </row>
    <row r="453" spans="1:1" ht="12.75" customHeight="1" x14ac:dyDescent="0.2">
      <c r="A453" s="19"/>
    </row>
    <row r="454" spans="1:1" ht="12.75" customHeight="1" x14ac:dyDescent="0.2">
      <c r="A454" s="19"/>
    </row>
    <row r="455" spans="1:1" ht="12.75" customHeight="1" x14ac:dyDescent="0.2">
      <c r="A455" s="19"/>
    </row>
    <row r="456" spans="1:1" ht="12.75" customHeight="1" x14ac:dyDescent="0.2">
      <c r="A456" s="19"/>
    </row>
    <row r="457" spans="1:1" ht="12.75" customHeight="1" x14ac:dyDescent="0.2">
      <c r="A457" s="19"/>
    </row>
    <row r="458" spans="1:1" ht="12.75" customHeight="1" x14ac:dyDescent="0.2">
      <c r="A458" s="19"/>
    </row>
    <row r="459" spans="1:1" ht="12.75" customHeight="1" x14ac:dyDescent="0.2">
      <c r="A459" s="19"/>
    </row>
    <row r="460" spans="1:1" ht="12.75" customHeight="1" x14ac:dyDescent="0.2">
      <c r="A460" s="19"/>
    </row>
    <row r="461" spans="1:1" ht="12.75" customHeight="1" x14ac:dyDescent="0.2">
      <c r="A461" s="19"/>
    </row>
    <row r="462" spans="1:1" ht="12.75" customHeight="1" x14ac:dyDescent="0.2">
      <c r="A462" s="19"/>
    </row>
    <row r="463" spans="1:1" ht="12.75" customHeight="1" x14ac:dyDescent="0.2">
      <c r="A463" s="19"/>
    </row>
    <row r="464" spans="1:1" ht="12.75" customHeight="1" x14ac:dyDescent="0.2">
      <c r="A464" s="19"/>
    </row>
    <row r="465" spans="1:1" ht="12.75" customHeight="1" x14ac:dyDescent="0.2">
      <c r="A465" s="19"/>
    </row>
    <row r="466" spans="1:1" ht="12.75" customHeight="1" x14ac:dyDescent="0.2">
      <c r="A466" s="19"/>
    </row>
    <row r="467" spans="1:1" ht="12.75" customHeight="1" x14ac:dyDescent="0.2">
      <c r="A467" s="19"/>
    </row>
    <row r="468" spans="1:1" ht="12.75" customHeight="1" x14ac:dyDescent="0.2">
      <c r="A468" s="19"/>
    </row>
    <row r="469" spans="1:1" ht="12.75" customHeight="1" x14ac:dyDescent="0.2">
      <c r="A469" s="19"/>
    </row>
    <row r="470" spans="1:1" ht="12.75" customHeight="1" x14ac:dyDescent="0.2">
      <c r="A470" s="19"/>
    </row>
    <row r="471" spans="1:1" ht="12.75" customHeight="1" x14ac:dyDescent="0.2">
      <c r="A471" s="19"/>
    </row>
    <row r="472" spans="1:1" ht="12.75" customHeight="1" x14ac:dyDescent="0.2">
      <c r="A472" s="19"/>
    </row>
    <row r="473" spans="1:1" ht="12.75" customHeight="1" x14ac:dyDescent="0.2">
      <c r="A473" s="19"/>
    </row>
    <row r="474" spans="1:1" ht="12.75" customHeight="1" x14ac:dyDescent="0.2">
      <c r="A474" s="19"/>
    </row>
    <row r="475" spans="1:1" ht="12.75" customHeight="1" x14ac:dyDescent="0.2">
      <c r="A475" s="19"/>
    </row>
    <row r="476" spans="1:1" ht="12.75" customHeight="1" x14ac:dyDescent="0.2">
      <c r="A476" s="19"/>
    </row>
    <row r="477" spans="1:1" ht="12.75" customHeight="1" x14ac:dyDescent="0.2">
      <c r="A477" s="19"/>
    </row>
    <row r="478" spans="1:1" ht="12.75" customHeight="1" x14ac:dyDescent="0.2">
      <c r="A478" s="19"/>
    </row>
    <row r="479" spans="1:1" ht="12.75" customHeight="1" x14ac:dyDescent="0.2">
      <c r="A479" s="19"/>
    </row>
    <row r="480" spans="1:1" ht="12.75" customHeight="1" x14ac:dyDescent="0.2">
      <c r="A480" s="19"/>
    </row>
    <row r="481" spans="1:1" ht="12.75" customHeight="1" x14ac:dyDescent="0.2">
      <c r="A481" s="19"/>
    </row>
    <row r="482" spans="1:1" ht="12.75" customHeight="1" x14ac:dyDescent="0.2">
      <c r="A482" s="19"/>
    </row>
    <row r="483" spans="1:1" ht="12.75" customHeight="1" x14ac:dyDescent="0.2">
      <c r="A483" s="19"/>
    </row>
    <row r="484" spans="1:1" ht="12.75" customHeight="1" x14ac:dyDescent="0.2">
      <c r="A484" s="19"/>
    </row>
    <row r="485" spans="1:1" ht="12.75" customHeight="1" x14ac:dyDescent="0.2">
      <c r="A485" s="19"/>
    </row>
    <row r="486" spans="1:1" ht="12.75" customHeight="1" x14ac:dyDescent="0.2">
      <c r="A486" s="19"/>
    </row>
    <row r="487" spans="1:1" ht="12.75" customHeight="1" x14ac:dyDescent="0.2">
      <c r="A487" s="19"/>
    </row>
    <row r="488" spans="1:1" ht="12.75" customHeight="1" x14ac:dyDescent="0.2">
      <c r="A488" s="19"/>
    </row>
    <row r="489" spans="1:1" ht="12.75" customHeight="1" x14ac:dyDescent="0.2">
      <c r="A489" s="19"/>
    </row>
    <row r="490" spans="1:1" ht="12.75" customHeight="1" x14ac:dyDescent="0.2">
      <c r="A490" s="19"/>
    </row>
    <row r="491" spans="1:1" ht="12.75" customHeight="1" x14ac:dyDescent="0.2">
      <c r="A491" s="19"/>
    </row>
    <row r="492" spans="1:1" ht="12.75" customHeight="1" x14ac:dyDescent="0.2">
      <c r="A492" s="19"/>
    </row>
    <row r="493" spans="1:1" ht="12.75" customHeight="1" x14ac:dyDescent="0.2">
      <c r="A493" s="19"/>
    </row>
    <row r="494" spans="1:1" ht="12.75" customHeight="1" x14ac:dyDescent="0.2">
      <c r="A494" s="19"/>
    </row>
    <row r="495" spans="1:1" ht="12.75" customHeight="1" x14ac:dyDescent="0.2">
      <c r="A495" s="19"/>
    </row>
    <row r="496" spans="1:1" ht="12.75" customHeight="1" x14ac:dyDescent="0.2">
      <c r="A496" s="19"/>
    </row>
    <row r="497" spans="1:1" ht="12.75" customHeight="1" x14ac:dyDescent="0.2">
      <c r="A497" s="19"/>
    </row>
    <row r="498" spans="1:1" ht="12.75" customHeight="1" x14ac:dyDescent="0.2">
      <c r="A498" s="19"/>
    </row>
    <row r="499" spans="1:1" ht="12.75" customHeight="1" x14ac:dyDescent="0.2">
      <c r="A499" s="19"/>
    </row>
    <row r="500" spans="1:1" ht="12.75" customHeight="1" x14ac:dyDescent="0.2">
      <c r="A500" s="19"/>
    </row>
    <row r="501" spans="1:1" ht="12.75" customHeight="1" x14ac:dyDescent="0.2">
      <c r="A501" s="19"/>
    </row>
    <row r="502" spans="1:1" ht="12.75" customHeight="1" x14ac:dyDescent="0.2">
      <c r="A502" s="19"/>
    </row>
    <row r="503" spans="1:1" ht="12.75" customHeight="1" x14ac:dyDescent="0.2">
      <c r="A503" s="19"/>
    </row>
    <row r="504" spans="1:1" ht="12.75" customHeight="1" x14ac:dyDescent="0.2">
      <c r="A504" s="19"/>
    </row>
    <row r="505" spans="1:1" ht="12.75" customHeight="1" x14ac:dyDescent="0.2">
      <c r="A505" s="19"/>
    </row>
    <row r="506" spans="1:1" ht="12.75" customHeight="1" x14ac:dyDescent="0.2">
      <c r="A506" s="19"/>
    </row>
    <row r="507" spans="1:1" ht="12.75" customHeight="1" x14ac:dyDescent="0.2">
      <c r="A507" s="19"/>
    </row>
    <row r="508" spans="1:1" ht="12.75" customHeight="1" x14ac:dyDescent="0.2">
      <c r="A508" s="19"/>
    </row>
    <row r="509" spans="1:1" ht="12.75" customHeight="1" x14ac:dyDescent="0.2">
      <c r="A509" s="19"/>
    </row>
    <row r="510" spans="1:1" ht="12.75" customHeight="1" x14ac:dyDescent="0.2">
      <c r="A510" s="19"/>
    </row>
    <row r="511" spans="1:1" ht="12.75" customHeight="1" x14ac:dyDescent="0.2">
      <c r="A511" s="19"/>
    </row>
    <row r="512" spans="1:1" ht="12.75" customHeight="1" x14ac:dyDescent="0.2">
      <c r="A512" s="19"/>
    </row>
    <row r="513" spans="1:1" ht="12.75" customHeight="1" x14ac:dyDescent="0.2">
      <c r="A513" s="19"/>
    </row>
    <row r="514" spans="1:1" ht="12.75" customHeight="1" x14ac:dyDescent="0.2">
      <c r="A514" s="19"/>
    </row>
    <row r="515" spans="1:1" ht="12.75" customHeight="1" x14ac:dyDescent="0.2">
      <c r="A515" s="19"/>
    </row>
    <row r="516" spans="1:1" ht="12.75" customHeight="1" x14ac:dyDescent="0.2">
      <c r="A516" s="19"/>
    </row>
    <row r="517" spans="1:1" ht="12.75" customHeight="1" x14ac:dyDescent="0.2">
      <c r="A517" s="19"/>
    </row>
    <row r="518" spans="1:1" ht="12.75" customHeight="1" x14ac:dyDescent="0.2">
      <c r="A518" s="19"/>
    </row>
    <row r="519" spans="1:1" ht="12.75" customHeight="1" x14ac:dyDescent="0.2">
      <c r="A519" s="19"/>
    </row>
    <row r="520" spans="1:1" ht="12.75" customHeight="1" x14ac:dyDescent="0.2">
      <c r="A520" s="19"/>
    </row>
    <row r="521" spans="1:1" ht="12.75" customHeight="1" x14ac:dyDescent="0.2">
      <c r="A521" s="19"/>
    </row>
    <row r="522" spans="1:1" ht="12.75" customHeight="1" x14ac:dyDescent="0.2">
      <c r="A522" s="19"/>
    </row>
    <row r="523" spans="1:1" ht="12.75" customHeight="1" x14ac:dyDescent="0.2">
      <c r="A523" s="19"/>
    </row>
    <row r="524" spans="1:1" ht="12.75" customHeight="1" x14ac:dyDescent="0.2">
      <c r="A524" s="19"/>
    </row>
    <row r="525" spans="1:1" ht="12.75" customHeight="1" x14ac:dyDescent="0.2">
      <c r="A525" s="19"/>
    </row>
    <row r="526" spans="1:1" ht="12.75" customHeight="1" x14ac:dyDescent="0.2">
      <c r="A526" s="19"/>
    </row>
    <row r="527" spans="1:1" ht="12.75" customHeight="1" x14ac:dyDescent="0.2">
      <c r="A527" s="19"/>
    </row>
    <row r="528" spans="1:1" ht="12.75" customHeight="1" x14ac:dyDescent="0.2">
      <c r="A528" s="19"/>
    </row>
    <row r="529" spans="1:1" ht="12.75" customHeight="1" x14ac:dyDescent="0.2">
      <c r="A529" s="19"/>
    </row>
    <row r="530" spans="1:1" ht="12.75" customHeight="1" x14ac:dyDescent="0.2">
      <c r="A530" s="19"/>
    </row>
    <row r="531" spans="1:1" ht="12.75" customHeight="1" x14ac:dyDescent="0.2">
      <c r="A531" s="19"/>
    </row>
    <row r="532" spans="1:1" ht="12.75" customHeight="1" x14ac:dyDescent="0.2">
      <c r="A532" s="19"/>
    </row>
    <row r="533" spans="1:1" ht="12.75" customHeight="1" x14ac:dyDescent="0.2">
      <c r="A533" s="19"/>
    </row>
    <row r="534" spans="1:1" ht="12.75" customHeight="1" x14ac:dyDescent="0.2">
      <c r="A534" s="19"/>
    </row>
    <row r="535" spans="1:1" ht="12.75" customHeight="1" x14ac:dyDescent="0.2">
      <c r="A535" s="19"/>
    </row>
    <row r="536" spans="1:1" ht="12.75" customHeight="1" x14ac:dyDescent="0.2">
      <c r="A536" s="19"/>
    </row>
    <row r="537" spans="1:1" ht="12.75" customHeight="1" x14ac:dyDescent="0.2">
      <c r="A537" s="19"/>
    </row>
    <row r="538" spans="1:1" ht="12.75" customHeight="1" x14ac:dyDescent="0.2">
      <c r="A538" s="19"/>
    </row>
    <row r="539" spans="1:1" ht="12.75" customHeight="1" x14ac:dyDescent="0.2">
      <c r="A539" s="19"/>
    </row>
    <row r="540" spans="1:1" ht="12.75" customHeight="1" x14ac:dyDescent="0.2">
      <c r="A540" s="19"/>
    </row>
    <row r="541" spans="1:1" ht="12.75" customHeight="1" x14ac:dyDescent="0.2">
      <c r="A541" s="19"/>
    </row>
    <row r="542" spans="1:1" ht="12.75" customHeight="1" x14ac:dyDescent="0.2">
      <c r="A542" s="19"/>
    </row>
    <row r="543" spans="1:1" ht="12.75" customHeight="1" x14ac:dyDescent="0.2">
      <c r="A543" s="19"/>
    </row>
    <row r="544" spans="1:1" ht="12.75" customHeight="1" x14ac:dyDescent="0.2">
      <c r="A544" s="19"/>
    </row>
    <row r="545" spans="1:1" ht="12.75" customHeight="1" x14ac:dyDescent="0.2">
      <c r="A545" s="19"/>
    </row>
    <row r="546" spans="1:1" ht="12.75" customHeight="1" x14ac:dyDescent="0.2">
      <c r="A546" s="19"/>
    </row>
    <row r="547" spans="1:1" ht="12.75" customHeight="1" x14ac:dyDescent="0.2">
      <c r="A547" s="19"/>
    </row>
    <row r="548" spans="1:1" ht="12.75" customHeight="1" x14ac:dyDescent="0.2">
      <c r="A548" s="19"/>
    </row>
    <row r="549" spans="1:1" ht="12.75" customHeight="1" x14ac:dyDescent="0.2">
      <c r="A549" s="19"/>
    </row>
    <row r="550" spans="1:1" ht="12.75" customHeight="1" x14ac:dyDescent="0.2">
      <c r="A550" s="19"/>
    </row>
    <row r="551" spans="1:1" ht="12.75" customHeight="1" x14ac:dyDescent="0.2">
      <c r="A551" s="19"/>
    </row>
    <row r="552" spans="1:1" ht="12.75" customHeight="1" x14ac:dyDescent="0.2">
      <c r="A552" s="19"/>
    </row>
    <row r="553" spans="1:1" ht="12.75" customHeight="1" x14ac:dyDescent="0.2">
      <c r="A553" s="19"/>
    </row>
    <row r="554" spans="1:1" ht="12.75" customHeight="1" x14ac:dyDescent="0.2">
      <c r="A554" s="19"/>
    </row>
    <row r="555" spans="1:1" ht="12.75" customHeight="1" x14ac:dyDescent="0.2">
      <c r="A555" s="19"/>
    </row>
    <row r="556" spans="1:1" ht="12.75" customHeight="1" x14ac:dyDescent="0.2">
      <c r="A556" s="19"/>
    </row>
    <row r="557" spans="1:1" ht="12.75" customHeight="1" x14ac:dyDescent="0.2">
      <c r="A557" s="19"/>
    </row>
    <row r="558" spans="1:1" ht="12.75" customHeight="1" x14ac:dyDescent="0.2">
      <c r="A558" s="19"/>
    </row>
    <row r="559" spans="1:1" ht="12.75" customHeight="1" x14ac:dyDescent="0.2">
      <c r="A559" s="19"/>
    </row>
    <row r="560" spans="1:1" ht="12.75" customHeight="1" x14ac:dyDescent="0.2">
      <c r="A560" s="19"/>
    </row>
    <row r="561" spans="1:1" ht="12.75" customHeight="1" x14ac:dyDescent="0.2">
      <c r="A561" s="19"/>
    </row>
    <row r="562" spans="1:1" ht="12.75" customHeight="1" x14ac:dyDescent="0.2">
      <c r="A562" s="19"/>
    </row>
    <row r="563" spans="1:1" ht="12.75" customHeight="1" x14ac:dyDescent="0.2">
      <c r="A563" s="19"/>
    </row>
    <row r="564" spans="1:1" ht="12.75" customHeight="1" x14ac:dyDescent="0.2">
      <c r="A564" s="19"/>
    </row>
    <row r="565" spans="1:1" ht="12.75" customHeight="1" x14ac:dyDescent="0.2">
      <c r="A565" s="19"/>
    </row>
    <row r="566" spans="1:1" ht="12.75" customHeight="1" x14ac:dyDescent="0.2">
      <c r="A566" s="19"/>
    </row>
    <row r="567" spans="1:1" ht="12.75" customHeight="1" x14ac:dyDescent="0.2">
      <c r="A567" s="19"/>
    </row>
    <row r="568" spans="1:1" ht="12.75" customHeight="1" x14ac:dyDescent="0.2">
      <c r="A568" s="19"/>
    </row>
    <row r="569" spans="1:1" ht="12.75" customHeight="1" x14ac:dyDescent="0.2">
      <c r="A569" s="19"/>
    </row>
    <row r="570" spans="1:1" ht="12.75" customHeight="1" x14ac:dyDescent="0.2">
      <c r="A570" s="19"/>
    </row>
    <row r="571" spans="1:1" ht="12.75" customHeight="1" x14ac:dyDescent="0.2">
      <c r="A571" s="19"/>
    </row>
    <row r="572" spans="1:1" ht="12.75" customHeight="1" x14ac:dyDescent="0.2">
      <c r="A572" s="19"/>
    </row>
    <row r="573" spans="1:1" ht="12.75" customHeight="1" x14ac:dyDescent="0.2">
      <c r="A573" s="19"/>
    </row>
    <row r="574" spans="1:1" ht="12.75" customHeight="1" x14ac:dyDescent="0.2">
      <c r="A574" s="19"/>
    </row>
    <row r="575" spans="1:1" ht="12.75" customHeight="1" x14ac:dyDescent="0.2">
      <c r="A575" s="19"/>
    </row>
    <row r="576" spans="1:1" ht="12.75" customHeight="1" x14ac:dyDescent="0.2">
      <c r="A576" s="19"/>
    </row>
    <row r="577" spans="1:1" ht="12.75" customHeight="1" x14ac:dyDescent="0.2">
      <c r="A577" s="19"/>
    </row>
    <row r="578" spans="1:1" ht="12.75" customHeight="1" x14ac:dyDescent="0.2">
      <c r="A578" s="19"/>
    </row>
    <row r="579" spans="1:1" ht="12.75" customHeight="1" x14ac:dyDescent="0.2">
      <c r="A579" s="19"/>
    </row>
    <row r="580" spans="1:1" ht="12.75" customHeight="1" x14ac:dyDescent="0.2">
      <c r="A580" s="19"/>
    </row>
    <row r="581" spans="1:1" ht="12.75" customHeight="1" x14ac:dyDescent="0.2">
      <c r="A581" s="19"/>
    </row>
    <row r="582" spans="1:1" ht="12.75" customHeight="1" x14ac:dyDescent="0.2">
      <c r="A582" s="19"/>
    </row>
    <row r="583" spans="1:1" ht="12.75" customHeight="1" x14ac:dyDescent="0.2">
      <c r="A583" s="19"/>
    </row>
    <row r="584" spans="1:1" ht="12.75" customHeight="1" x14ac:dyDescent="0.2">
      <c r="A584" s="19"/>
    </row>
    <row r="585" spans="1:1" ht="12.75" customHeight="1" x14ac:dyDescent="0.2">
      <c r="A585" s="19"/>
    </row>
    <row r="586" spans="1:1" ht="12.75" customHeight="1" x14ac:dyDescent="0.2">
      <c r="A586" s="19"/>
    </row>
    <row r="587" spans="1:1" ht="12.75" customHeight="1" x14ac:dyDescent="0.2">
      <c r="A587" s="19"/>
    </row>
    <row r="588" spans="1:1" ht="12.75" customHeight="1" x14ac:dyDescent="0.2">
      <c r="A588" s="19"/>
    </row>
    <row r="589" spans="1:1" ht="12.75" customHeight="1" x14ac:dyDescent="0.2">
      <c r="A589" s="19"/>
    </row>
    <row r="590" spans="1:1" ht="12.75" customHeight="1" x14ac:dyDescent="0.2">
      <c r="A590" s="19"/>
    </row>
    <row r="591" spans="1:1" ht="12.75" customHeight="1" x14ac:dyDescent="0.2">
      <c r="A591" s="19"/>
    </row>
    <row r="592" spans="1:1" ht="12.75" customHeight="1" x14ac:dyDescent="0.2">
      <c r="A592" s="19"/>
    </row>
    <row r="593" spans="1:1" ht="12.75" customHeight="1" x14ac:dyDescent="0.2">
      <c r="A593" s="19"/>
    </row>
    <row r="594" spans="1:1" ht="12.75" customHeight="1" x14ac:dyDescent="0.2">
      <c r="A594" s="19"/>
    </row>
    <row r="595" spans="1:1" ht="12.75" customHeight="1" x14ac:dyDescent="0.2">
      <c r="A595" s="19"/>
    </row>
    <row r="596" spans="1:1" ht="12.75" customHeight="1" x14ac:dyDescent="0.2">
      <c r="A596" s="19"/>
    </row>
    <row r="597" spans="1:1" ht="12.75" customHeight="1" x14ac:dyDescent="0.2">
      <c r="A597" s="19"/>
    </row>
    <row r="598" spans="1:1" ht="12.75" customHeight="1" x14ac:dyDescent="0.2">
      <c r="A598" s="19"/>
    </row>
    <row r="599" spans="1:1" ht="12.75" customHeight="1" x14ac:dyDescent="0.2">
      <c r="A599" s="19"/>
    </row>
    <row r="600" spans="1:1" ht="12.75" customHeight="1" x14ac:dyDescent="0.2">
      <c r="A600" s="19"/>
    </row>
    <row r="601" spans="1:1" ht="12.75" customHeight="1" x14ac:dyDescent="0.2">
      <c r="A601" s="19"/>
    </row>
    <row r="602" spans="1:1" ht="12.75" customHeight="1" x14ac:dyDescent="0.2">
      <c r="A602" s="19"/>
    </row>
    <row r="603" spans="1:1" ht="12.75" customHeight="1" x14ac:dyDescent="0.2">
      <c r="A603" s="19"/>
    </row>
    <row r="604" spans="1:1" ht="12.75" customHeight="1" x14ac:dyDescent="0.2">
      <c r="A604" s="19"/>
    </row>
    <row r="605" spans="1:1" ht="12.75" customHeight="1" x14ac:dyDescent="0.2">
      <c r="A605" s="19"/>
    </row>
    <row r="606" spans="1:1" ht="12.75" customHeight="1" x14ac:dyDescent="0.2">
      <c r="A606" s="19"/>
    </row>
    <row r="607" spans="1:1" ht="12.75" customHeight="1" x14ac:dyDescent="0.2">
      <c r="A607" s="19"/>
    </row>
    <row r="608" spans="1:1" ht="12.75" customHeight="1" x14ac:dyDescent="0.2">
      <c r="A608" s="19"/>
    </row>
    <row r="609" spans="1:1" ht="12.75" customHeight="1" x14ac:dyDescent="0.2">
      <c r="A609" s="19"/>
    </row>
    <row r="610" spans="1:1" ht="12.75" customHeight="1" x14ac:dyDescent="0.2">
      <c r="A610" s="19"/>
    </row>
    <row r="611" spans="1:1" ht="12.75" customHeight="1" x14ac:dyDescent="0.2">
      <c r="A611" s="19"/>
    </row>
    <row r="612" spans="1:1" ht="12.75" customHeight="1" x14ac:dyDescent="0.2">
      <c r="A612" s="19"/>
    </row>
    <row r="613" spans="1:1" ht="12.75" customHeight="1" x14ac:dyDescent="0.2">
      <c r="A613" s="19"/>
    </row>
    <row r="614" spans="1:1" ht="12.75" customHeight="1" x14ac:dyDescent="0.2">
      <c r="A614" s="19"/>
    </row>
    <row r="615" spans="1:1" ht="12.75" customHeight="1" x14ac:dyDescent="0.2">
      <c r="A615" s="19"/>
    </row>
    <row r="616" spans="1:1" ht="12.75" customHeight="1" x14ac:dyDescent="0.2">
      <c r="A616" s="19"/>
    </row>
    <row r="617" spans="1:1" ht="12.75" customHeight="1" x14ac:dyDescent="0.2">
      <c r="A617" s="19"/>
    </row>
    <row r="618" spans="1:1" ht="12.75" customHeight="1" x14ac:dyDescent="0.2">
      <c r="A618" s="19"/>
    </row>
    <row r="619" spans="1:1" ht="12.75" customHeight="1" x14ac:dyDescent="0.2">
      <c r="A619" s="19"/>
    </row>
    <row r="620" spans="1:1" ht="12.75" customHeight="1" x14ac:dyDescent="0.2">
      <c r="A620" s="19"/>
    </row>
    <row r="621" spans="1:1" ht="12.75" customHeight="1" x14ac:dyDescent="0.2">
      <c r="A621" s="19"/>
    </row>
    <row r="622" spans="1:1" ht="12.75" customHeight="1" x14ac:dyDescent="0.2">
      <c r="A622" s="19"/>
    </row>
    <row r="623" spans="1:1" ht="12.75" customHeight="1" x14ac:dyDescent="0.2">
      <c r="A623" s="19"/>
    </row>
    <row r="624" spans="1:1" ht="12.75" customHeight="1" x14ac:dyDescent="0.2">
      <c r="A624" s="19"/>
    </row>
    <row r="625" spans="1:1" ht="12.75" customHeight="1" x14ac:dyDescent="0.2">
      <c r="A625" s="19"/>
    </row>
    <row r="626" spans="1:1" ht="12.75" customHeight="1" x14ac:dyDescent="0.2">
      <c r="A626" s="19"/>
    </row>
    <row r="627" spans="1:1" ht="12.75" customHeight="1" x14ac:dyDescent="0.2">
      <c r="A627" s="19"/>
    </row>
    <row r="628" spans="1:1" ht="12.75" customHeight="1" x14ac:dyDescent="0.2">
      <c r="A628" s="19"/>
    </row>
    <row r="629" spans="1:1" ht="12.75" customHeight="1" x14ac:dyDescent="0.2">
      <c r="A629" s="19"/>
    </row>
    <row r="630" spans="1:1" ht="12.75" customHeight="1" x14ac:dyDescent="0.2">
      <c r="A630" s="19"/>
    </row>
    <row r="631" spans="1:1" ht="12.75" customHeight="1" x14ac:dyDescent="0.2">
      <c r="A631" s="19"/>
    </row>
    <row r="632" spans="1:1" ht="12.75" customHeight="1" x14ac:dyDescent="0.2">
      <c r="A632" s="19"/>
    </row>
    <row r="633" spans="1:1" ht="12.75" customHeight="1" x14ac:dyDescent="0.2">
      <c r="A633" s="19"/>
    </row>
    <row r="634" spans="1:1" ht="12.75" customHeight="1" x14ac:dyDescent="0.2">
      <c r="A634" s="19"/>
    </row>
    <row r="635" spans="1:1" ht="12.75" customHeight="1" x14ac:dyDescent="0.2">
      <c r="A635" s="19"/>
    </row>
    <row r="636" spans="1:1" ht="12.75" customHeight="1" x14ac:dyDescent="0.2">
      <c r="A636" s="19"/>
    </row>
    <row r="637" spans="1:1" ht="12.75" customHeight="1" x14ac:dyDescent="0.2">
      <c r="A637" s="19"/>
    </row>
    <row r="638" spans="1:1" ht="12.75" customHeight="1" x14ac:dyDescent="0.2">
      <c r="A638" s="19"/>
    </row>
    <row r="639" spans="1:1" ht="12.75" customHeight="1" x14ac:dyDescent="0.2">
      <c r="A639" s="19"/>
    </row>
    <row r="640" spans="1:1" ht="12.75" customHeight="1" x14ac:dyDescent="0.2">
      <c r="A640" s="19"/>
    </row>
    <row r="641" spans="1:1" ht="12.75" customHeight="1" x14ac:dyDescent="0.2">
      <c r="A641" s="19"/>
    </row>
    <row r="642" spans="1:1" ht="12.75" customHeight="1" x14ac:dyDescent="0.2">
      <c r="A642" s="19"/>
    </row>
    <row r="643" spans="1:1" ht="12.75" customHeight="1" x14ac:dyDescent="0.2">
      <c r="A643" s="19"/>
    </row>
    <row r="644" spans="1:1" ht="12.75" customHeight="1" x14ac:dyDescent="0.2">
      <c r="A644" s="19"/>
    </row>
    <row r="645" spans="1:1" ht="12.75" customHeight="1" x14ac:dyDescent="0.2">
      <c r="A645" s="19"/>
    </row>
    <row r="646" spans="1:1" ht="12.75" customHeight="1" x14ac:dyDescent="0.2">
      <c r="A646" s="19"/>
    </row>
    <row r="647" spans="1:1" ht="12.75" customHeight="1" x14ac:dyDescent="0.2">
      <c r="A647" s="19"/>
    </row>
    <row r="648" spans="1:1" ht="12.75" customHeight="1" x14ac:dyDescent="0.2">
      <c r="A648" s="19"/>
    </row>
    <row r="649" spans="1:1" ht="12.75" customHeight="1" x14ac:dyDescent="0.2">
      <c r="A649" s="19"/>
    </row>
    <row r="650" spans="1:1" ht="12.75" customHeight="1" x14ac:dyDescent="0.2">
      <c r="A650" s="19"/>
    </row>
    <row r="651" spans="1:1" ht="12.75" customHeight="1" x14ac:dyDescent="0.2">
      <c r="A651" s="19"/>
    </row>
    <row r="652" spans="1:1" ht="12.75" customHeight="1" x14ac:dyDescent="0.2">
      <c r="A652" s="19"/>
    </row>
    <row r="653" spans="1:1" ht="12.75" customHeight="1" x14ac:dyDescent="0.2">
      <c r="A653" s="19"/>
    </row>
    <row r="654" spans="1:1" ht="12.75" customHeight="1" x14ac:dyDescent="0.2">
      <c r="A654" s="19"/>
    </row>
    <row r="655" spans="1:1" ht="12.75" customHeight="1" x14ac:dyDescent="0.2">
      <c r="A655" s="19"/>
    </row>
    <row r="656" spans="1:1" ht="12.75" customHeight="1" x14ac:dyDescent="0.2">
      <c r="A656" s="19"/>
    </row>
    <row r="657" spans="1:1" ht="12.75" customHeight="1" x14ac:dyDescent="0.2">
      <c r="A657" s="19"/>
    </row>
    <row r="658" spans="1:1" ht="12.75" customHeight="1" x14ac:dyDescent="0.2">
      <c r="A658" s="19"/>
    </row>
    <row r="659" spans="1:1" ht="12.75" customHeight="1" x14ac:dyDescent="0.2">
      <c r="A659" s="19"/>
    </row>
    <row r="660" spans="1:1" ht="12.75" customHeight="1" x14ac:dyDescent="0.2">
      <c r="A660" s="19"/>
    </row>
    <row r="661" spans="1:1" ht="12.75" customHeight="1" x14ac:dyDescent="0.2">
      <c r="A661" s="19"/>
    </row>
    <row r="662" spans="1:1" ht="12.75" customHeight="1" x14ac:dyDescent="0.2">
      <c r="A662" s="19"/>
    </row>
    <row r="663" spans="1:1" ht="12.75" customHeight="1" x14ac:dyDescent="0.2">
      <c r="A663" s="19"/>
    </row>
    <row r="664" spans="1:1" ht="12.75" customHeight="1" x14ac:dyDescent="0.2">
      <c r="A664" s="19"/>
    </row>
    <row r="665" spans="1:1" ht="12.75" customHeight="1" x14ac:dyDescent="0.2">
      <c r="A665" s="19"/>
    </row>
    <row r="666" spans="1:1" ht="12.75" customHeight="1" x14ac:dyDescent="0.2">
      <c r="A666" s="19"/>
    </row>
    <row r="667" spans="1:1" ht="12.75" customHeight="1" x14ac:dyDescent="0.2">
      <c r="A667" s="19"/>
    </row>
    <row r="668" spans="1:1" ht="12.75" customHeight="1" x14ac:dyDescent="0.2">
      <c r="A668" s="19"/>
    </row>
    <row r="669" spans="1:1" ht="12.75" customHeight="1" x14ac:dyDescent="0.2">
      <c r="A669" s="19"/>
    </row>
    <row r="670" spans="1:1" ht="12.75" customHeight="1" x14ac:dyDescent="0.2">
      <c r="A670" s="19"/>
    </row>
    <row r="671" spans="1:1" ht="12.75" customHeight="1" x14ac:dyDescent="0.2">
      <c r="A671" s="19"/>
    </row>
    <row r="672" spans="1:1" ht="12.75" customHeight="1" x14ac:dyDescent="0.2">
      <c r="A672" s="19"/>
    </row>
    <row r="673" spans="1:1" ht="12.75" customHeight="1" x14ac:dyDescent="0.2">
      <c r="A673" s="19"/>
    </row>
    <row r="674" spans="1:1" ht="12.75" customHeight="1" x14ac:dyDescent="0.2">
      <c r="A674" s="19"/>
    </row>
    <row r="675" spans="1:1" ht="12.75" customHeight="1" x14ac:dyDescent="0.2">
      <c r="A675" s="19"/>
    </row>
    <row r="676" spans="1:1" ht="12.75" customHeight="1" x14ac:dyDescent="0.2">
      <c r="A676" s="19"/>
    </row>
    <row r="677" spans="1:1" ht="12.75" customHeight="1" x14ac:dyDescent="0.2">
      <c r="A677" s="19"/>
    </row>
    <row r="678" spans="1:1" ht="12.75" customHeight="1" x14ac:dyDescent="0.2">
      <c r="A678" s="19"/>
    </row>
    <row r="679" spans="1:1" ht="12.75" customHeight="1" x14ac:dyDescent="0.2">
      <c r="A679" s="19"/>
    </row>
    <row r="680" spans="1:1" ht="12.75" customHeight="1" x14ac:dyDescent="0.2">
      <c r="A680" s="19"/>
    </row>
    <row r="681" spans="1:1" ht="12.75" customHeight="1" x14ac:dyDescent="0.2">
      <c r="A681" s="19"/>
    </row>
    <row r="682" spans="1:1" ht="12.75" customHeight="1" x14ac:dyDescent="0.2">
      <c r="A682" s="19"/>
    </row>
    <row r="683" spans="1:1" ht="12.75" customHeight="1" x14ac:dyDescent="0.2">
      <c r="A683" s="19"/>
    </row>
    <row r="684" spans="1:1" ht="12.75" customHeight="1" x14ac:dyDescent="0.2">
      <c r="A684" s="19"/>
    </row>
    <row r="685" spans="1:1" ht="12.75" customHeight="1" x14ac:dyDescent="0.2">
      <c r="A685" s="19"/>
    </row>
    <row r="686" spans="1:1" ht="12.75" customHeight="1" x14ac:dyDescent="0.2">
      <c r="A686" s="19"/>
    </row>
    <row r="687" spans="1:1" ht="12.75" customHeight="1" x14ac:dyDescent="0.2">
      <c r="A687" s="19"/>
    </row>
    <row r="688" spans="1:1" ht="12.75" customHeight="1" x14ac:dyDescent="0.2">
      <c r="A688" s="19"/>
    </row>
    <row r="689" spans="1:1" ht="12.75" customHeight="1" x14ac:dyDescent="0.2">
      <c r="A689" s="19"/>
    </row>
    <row r="690" spans="1:1" ht="12.75" customHeight="1" x14ac:dyDescent="0.2">
      <c r="A690" s="19"/>
    </row>
    <row r="691" spans="1:1" ht="12.75" customHeight="1" x14ac:dyDescent="0.2">
      <c r="A691" s="19"/>
    </row>
    <row r="692" spans="1:1" ht="12.75" customHeight="1" x14ac:dyDescent="0.2">
      <c r="A692" s="19"/>
    </row>
    <row r="693" spans="1:1" ht="12.75" customHeight="1" x14ac:dyDescent="0.2">
      <c r="A693" s="19"/>
    </row>
    <row r="694" spans="1:1" ht="12.75" customHeight="1" x14ac:dyDescent="0.2">
      <c r="A694" s="19"/>
    </row>
    <row r="695" spans="1:1" ht="12.75" customHeight="1" x14ac:dyDescent="0.2">
      <c r="A695" s="19"/>
    </row>
    <row r="696" spans="1:1" ht="12.75" customHeight="1" x14ac:dyDescent="0.2">
      <c r="A696" s="19"/>
    </row>
    <row r="697" spans="1:1" ht="12.75" customHeight="1" x14ac:dyDescent="0.2">
      <c r="A697" s="19"/>
    </row>
    <row r="698" spans="1:1" ht="12.75" customHeight="1" x14ac:dyDescent="0.2">
      <c r="A698" s="19"/>
    </row>
    <row r="699" spans="1:1" ht="12.75" customHeight="1" x14ac:dyDescent="0.2">
      <c r="A699" s="19"/>
    </row>
    <row r="700" spans="1:1" ht="12.75" customHeight="1" x14ac:dyDescent="0.2">
      <c r="A700" s="19"/>
    </row>
    <row r="701" spans="1:1" ht="12.75" customHeight="1" x14ac:dyDescent="0.2">
      <c r="A701" s="19"/>
    </row>
    <row r="702" spans="1:1" ht="12.75" customHeight="1" x14ac:dyDescent="0.2">
      <c r="A702" s="19"/>
    </row>
    <row r="703" spans="1:1" ht="12.75" customHeight="1" x14ac:dyDescent="0.2">
      <c r="A703" s="19"/>
    </row>
    <row r="704" spans="1:1" ht="12.75" customHeight="1" x14ac:dyDescent="0.2">
      <c r="A704" s="19"/>
    </row>
    <row r="705" spans="1:1" ht="12.75" customHeight="1" x14ac:dyDescent="0.2">
      <c r="A705" s="19"/>
    </row>
    <row r="706" spans="1:1" ht="12.75" customHeight="1" x14ac:dyDescent="0.2">
      <c r="A706" s="19"/>
    </row>
    <row r="707" spans="1:1" ht="12.75" customHeight="1" x14ac:dyDescent="0.2">
      <c r="A707" s="19"/>
    </row>
    <row r="708" spans="1:1" ht="12.75" customHeight="1" x14ac:dyDescent="0.2">
      <c r="A708" s="19"/>
    </row>
    <row r="709" spans="1:1" ht="12.75" customHeight="1" x14ac:dyDescent="0.2">
      <c r="A709" s="19"/>
    </row>
    <row r="710" spans="1:1" ht="12.75" customHeight="1" x14ac:dyDescent="0.2">
      <c r="A710" s="19"/>
    </row>
    <row r="711" spans="1:1" ht="12.75" customHeight="1" x14ac:dyDescent="0.2">
      <c r="A711" s="19"/>
    </row>
    <row r="712" spans="1:1" ht="12.75" customHeight="1" x14ac:dyDescent="0.2">
      <c r="A712" s="19"/>
    </row>
    <row r="713" spans="1:1" ht="12.75" customHeight="1" x14ac:dyDescent="0.2">
      <c r="A713" s="19"/>
    </row>
    <row r="714" spans="1:1" ht="12.75" customHeight="1" x14ac:dyDescent="0.2">
      <c r="A714" s="19"/>
    </row>
    <row r="715" spans="1:1" ht="12.75" customHeight="1" x14ac:dyDescent="0.2">
      <c r="A715" s="19"/>
    </row>
    <row r="716" spans="1:1" ht="12.75" customHeight="1" x14ac:dyDescent="0.2">
      <c r="A716" s="19"/>
    </row>
    <row r="717" spans="1:1" ht="12.75" customHeight="1" x14ac:dyDescent="0.2">
      <c r="A717" s="19"/>
    </row>
    <row r="718" spans="1:1" ht="12.75" customHeight="1" x14ac:dyDescent="0.2">
      <c r="A718" s="19"/>
    </row>
    <row r="719" spans="1:1" ht="12.75" customHeight="1" x14ac:dyDescent="0.2">
      <c r="A719" s="19"/>
    </row>
    <row r="720" spans="1:1" ht="12.75" customHeight="1" x14ac:dyDescent="0.2">
      <c r="A720" s="19"/>
    </row>
    <row r="721" spans="1:1" ht="12.75" customHeight="1" x14ac:dyDescent="0.2">
      <c r="A721" s="19"/>
    </row>
    <row r="722" spans="1:1" ht="12.75" customHeight="1" x14ac:dyDescent="0.2">
      <c r="A722" s="19"/>
    </row>
    <row r="723" spans="1:1" ht="12.75" customHeight="1" x14ac:dyDescent="0.2">
      <c r="A723" s="19"/>
    </row>
    <row r="724" spans="1:1" ht="12.75" customHeight="1" x14ac:dyDescent="0.2">
      <c r="A724" s="19"/>
    </row>
    <row r="725" spans="1:1" ht="12.75" customHeight="1" x14ac:dyDescent="0.2">
      <c r="A725" s="19"/>
    </row>
    <row r="726" spans="1:1" ht="12.75" customHeight="1" x14ac:dyDescent="0.2">
      <c r="A726" s="19"/>
    </row>
    <row r="727" spans="1:1" ht="12.75" customHeight="1" x14ac:dyDescent="0.2">
      <c r="A727" s="19"/>
    </row>
    <row r="728" spans="1:1" ht="12.75" customHeight="1" x14ac:dyDescent="0.2">
      <c r="A728" s="19"/>
    </row>
    <row r="729" spans="1:1" ht="12.75" customHeight="1" x14ac:dyDescent="0.2">
      <c r="A729" s="19"/>
    </row>
    <row r="730" spans="1:1" ht="12.75" customHeight="1" x14ac:dyDescent="0.2">
      <c r="A730" s="19"/>
    </row>
    <row r="731" spans="1:1" ht="12.75" customHeight="1" x14ac:dyDescent="0.2">
      <c r="A731" s="19"/>
    </row>
    <row r="732" spans="1:1" ht="12.75" customHeight="1" x14ac:dyDescent="0.2">
      <c r="A732" s="19"/>
    </row>
    <row r="733" spans="1:1" ht="12.75" customHeight="1" x14ac:dyDescent="0.2">
      <c r="A733" s="19"/>
    </row>
    <row r="734" spans="1:1" ht="12.75" customHeight="1" x14ac:dyDescent="0.2">
      <c r="A734" s="19"/>
    </row>
    <row r="735" spans="1:1" ht="12.75" customHeight="1" x14ac:dyDescent="0.2">
      <c r="A735" s="19"/>
    </row>
    <row r="736" spans="1:1" ht="12.75" customHeight="1" x14ac:dyDescent="0.2">
      <c r="A736" s="19"/>
    </row>
    <row r="737" spans="1:1" ht="12.75" customHeight="1" x14ac:dyDescent="0.2">
      <c r="A737" s="19"/>
    </row>
    <row r="738" spans="1:1" ht="12.75" customHeight="1" x14ac:dyDescent="0.2">
      <c r="A738" s="19"/>
    </row>
    <row r="739" spans="1:1" ht="12.75" customHeight="1" x14ac:dyDescent="0.2">
      <c r="A739" s="19"/>
    </row>
    <row r="740" spans="1:1" ht="12.75" customHeight="1" x14ac:dyDescent="0.2">
      <c r="A740" s="19"/>
    </row>
    <row r="741" spans="1:1" ht="12.75" customHeight="1" x14ac:dyDescent="0.2">
      <c r="A741" s="19"/>
    </row>
    <row r="742" spans="1:1" ht="12.75" customHeight="1" x14ac:dyDescent="0.2">
      <c r="A742" s="19"/>
    </row>
    <row r="743" spans="1:1" ht="12.75" customHeight="1" x14ac:dyDescent="0.2">
      <c r="A743" s="19"/>
    </row>
    <row r="744" spans="1:1" ht="12.75" customHeight="1" x14ac:dyDescent="0.2">
      <c r="A744" s="19"/>
    </row>
    <row r="745" spans="1:1" ht="12.75" customHeight="1" x14ac:dyDescent="0.2">
      <c r="A745" s="19"/>
    </row>
    <row r="746" spans="1:1" ht="12.75" customHeight="1" x14ac:dyDescent="0.2">
      <c r="A746" s="19"/>
    </row>
    <row r="747" spans="1:1" ht="12.75" customHeight="1" x14ac:dyDescent="0.2">
      <c r="A747" s="19"/>
    </row>
    <row r="748" spans="1:1" ht="12.75" customHeight="1" x14ac:dyDescent="0.2">
      <c r="A748" s="19"/>
    </row>
    <row r="749" spans="1:1" ht="12.75" customHeight="1" x14ac:dyDescent="0.2">
      <c r="A749" s="19"/>
    </row>
    <row r="750" spans="1:1" ht="12.75" customHeight="1" x14ac:dyDescent="0.2">
      <c r="A750" s="19"/>
    </row>
    <row r="751" spans="1:1" ht="12.75" customHeight="1" x14ac:dyDescent="0.2">
      <c r="A751" s="19"/>
    </row>
    <row r="752" spans="1:1" ht="12.75" customHeight="1" x14ac:dyDescent="0.2">
      <c r="A752" s="19"/>
    </row>
    <row r="753" spans="1:1" ht="12.75" customHeight="1" x14ac:dyDescent="0.2">
      <c r="A753" s="19"/>
    </row>
    <row r="754" spans="1:1" ht="12.75" customHeight="1" x14ac:dyDescent="0.2">
      <c r="A754" s="19"/>
    </row>
    <row r="755" spans="1:1" ht="12.75" customHeight="1" x14ac:dyDescent="0.2">
      <c r="A755" s="19"/>
    </row>
    <row r="756" spans="1:1" ht="12.75" customHeight="1" x14ac:dyDescent="0.2">
      <c r="A756" s="19"/>
    </row>
    <row r="757" spans="1:1" ht="12.75" customHeight="1" x14ac:dyDescent="0.2">
      <c r="A757" s="19"/>
    </row>
    <row r="758" spans="1:1" ht="12.75" customHeight="1" x14ac:dyDescent="0.2">
      <c r="A758" s="19"/>
    </row>
    <row r="759" spans="1:1" ht="12.75" customHeight="1" x14ac:dyDescent="0.2">
      <c r="A759" s="19"/>
    </row>
    <row r="760" spans="1:1" ht="12.75" customHeight="1" x14ac:dyDescent="0.2">
      <c r="A760" s="19"/>
    </row>
    <row r="761" spans="1:1" ht="12.75" customHeight="1" x14ac:dyDescent="0.2">
      <c r="A761" s="19"/>
    </row>
    <row r="762" spans="1:1" ht="12.75" customHeight="1" x14ac:dyDescent="0.2">
      <c r="A762" s="19"/>
    </row>
    <row r="763" spans="1:1" ht="12.75" customHeight="1" x14ac:dyDescent="0.2">
      <c r="A763" s="19"/>
    </row>
    <row r="764" spans="1:1" ht="12.75" customHeight="1" x14ac:dyDescent="0.2">
      <c r="A764" s="19"/>
    </row>
    <row r="765" spans="1:1" ht="12.75" customHeight="1" x14ac:dyDescent="0.2">
      <c r="A765" s="19"/>
    </row>
    <row r="766" spans="1:1" ht="12.75" customHeight="1" x14ac:dyDescent="0.2">
      <c r="A766" s="19"/>
    </row>
    <row r="767" spans="1:1" ht="12.75" customHeight="1" x14ac:dyDescent="0.2">
      <c r="A767" s="19"/>
    </row>
    <row r="768" spans="1:1" ht="12.75" customHeight="1" x14ac:dyDescent="0.2">
      <c r="A768" s="19"/>
    </row>
  </sheetData>
  <autoFilter ref="A5:F42" xr:uid="{518880CC-835D-4BE0-9A6E-54BC126F407D}"/>
  <mergeCells count="8">
    <mergeCell ref="C3:F3"/>
    <mergeCell ref="A3:B3"/>
    <mergeCell ref="A5:A7"/>
    <mergeCell ref="B5:B7"/>
    <mergeCell ref="C5:C7"/>
    <mergeCell ref="D5:D7"/>
    <mergeCell ref="E5:E7"/>
    <mergeCell ref="F5:F7"/>
  </mergeCells>
  <dataValidations count="2">
    <dataValidation type="list" allowBlank="1" showInputMessage="1" showErrorMessage="1" prompt="V katero skupino spada športnik? _x000a__x000a_Prostočasna šp. vzgoja otrok in mladine_x000a_Šp. vzgoja otrok usmerjenih v K&amp;V šport _x000a_Šp. vzgoja mladine, usmerjene v K&amp;V šport_x000a_Kakovostni šport_x000a_Vrhunski šport_x000a_Športna rekreacija" sqref="E8:E42" xr:uid="{DDC88F10-65EF-4E90-B645-4E915D277F6A}">
      <formula1>seznam_skupina</formula1>
    </dataValidation>
    <dataValidation type="list" allowBlank="1" showInputMessage="1" showErrorMessage="1" prompt="Izberi status:_x000a_- Usposobljen strokovni kader_x000a_- Izobražen strokovni kader" sqref="D8:D42" xr:uid="{C7DF125E-0901-4E49-950E-2C0F5795D1DF}">
      <formula1>seznam_kader</formula1>
    </dataValidation>
  </dataValidations>
  <pageMargins left="0.39370078740157483" right="0.39370078740157483" top="0.59055118110236227" bottom="0.39370078740157483" header="0.31496062992125984" footer="0"/>
  <pageSetup paperSize="9" scale="90" fitToHeight="0" orientation="landscape" r:id="rId1"/>
  <headerFooter>
    <oddHeader xml:space="preserve">&amp;LObčina Dol pri Ljubljani&amp;RRazpis – šport </oddHeader>
    <oddFooter>&amp;C&amp;P/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FAE32-D070-4AC8-B55B-4EACB5F42A5E}">
  <sheetPr>
    <pageSetUpPr fitToPage="1"/>
  </sheetPr>
  <dimension ref="A1:I53"/>
  <sheetViews>
    <sheetView zoomScaleNormal="100" zoomScaleSheetLayoutView="115" workbookViewId="0">
      <selection activeCell="F52" sqref="F52"/>
    </sheetView>
  </sheetViews>
  <sheetFormatPr defaultRowHeight="12.75" x14ac:dyDescent="0.2"/>
  <cols>
    <col min="1" max="3" width="2.85546875" style="50" customWidth="1"/>
    <col min="4" max="4" width="16.42578125" style="47" customWidth="1"/>
    <col min="5" max="5" width="114.140625" style="47" customWidth="1"/>
    <col min="6" max="9" width="7.5703125" style="47" customWidth="1"/>
    <col min="10" max="16384" width="9.140625" style="47"/>
  </cols>
  <sheetData>
    <row r="1" spans="1:9" ht="15.75" x14ac:dyDescent="0.25">
      <c r="A1" s="16" t="s">
        <v>270</v>
      </c>
    </row>
    <row r="2" spans="1:9" customFormat="1" ht="12.75" customHeight="1" x14ac:dyDescent="0.2">
      <c r="A2" s="4"/>
      <c r="B2" s="4"/>
      <c r="C2" s="4"/>
      <c r="D2" s="4"/>
      <c r="E2" s="4"/>
      <c r="F2" s="4"/>
      <c r="G2" s="4"/>
    </row>
    <row r="3" spans="1:9" customFormat="1" ht="12.75" customHeight="1" x14ac:dyDescent="0.2">
      <c r="A3" s="148" t="s">
        <v>2</v>
      </c>
      <c r="B3" s="148"/>
      <c r="C3" s="148"/>
      <c r="D3" s="148"/>
      <c r="E3" s="78" t="str">
        <f>naziv</f>
        <v>IME KLUBA/DRUŠTVA</v>
      </c>
      <c r="F3" s="47"/>
      <c r="G3" s="47"/>
    </row>
    <row r="5" spans="1:9" x14ac:dyDescent="0.2">
      <c r="A5" s="49"/>
      <c r="B5" s="49"/>
      <c r="C5" s="49"/>
      <c r="D5" s="45" t="s">
        <v>228</v>
      </c>
      <c r="E5" s="45"/>
      <c r="F5" s="46" t="s">
        <v>23</v>
      </c>
      <c r="G5" s="147" t="s">
        <v>115</v>
      </c>
      <c r="H5" s="147"/>
      <c r="I5" s="147"/>
    </row>
    <row r="6" spans="1:9" x14ac:dyDescent="0.2">
      <c r="A6" s="43"/>
      <c r="B6" s="43"/>
      <c r="C6" s="43"/>
      <c r="D6" s="44"/>
      <c r="E6" s="44"/>
      <c r="F6" s="43"/>
      <c r="G6" s="50" t="s">
        <v>12</v>
      </c>
      <c r="H6" s="50" t="s">
        <v>60</v>
      </c>
      <c r="I6" s="50" t="s">
        <v>177</v>
      </c>
    </row>
    <row r="7" spans="1:9" x14ac:dyDescent="0.2">
      <c r="A7" s="43"/>
      <c r="B7" s="43"/>
      <c r="C7" s="43"/>
      <c r="D7" s="79" t="s">
        <v>229</v>
      </c>
      <c r="E7" s="79"/>
      <c r="F7" s="43"/>
      <c r="G7" s="50"/>
      <c r="H7" s="50"/>
      <c r="I7" s="50"/>
    </row>
    <row r="8" spans="1:9" x14ac:dyDescent="0.2">
      <c r="A8" s="43">
        <v>1</v>
      </c>
      <c r="B8" s="43" t="s">
        <v>230</v>
      </c>
      <c r="C8" s="43"/>
      <c r="D8" s="47" t="s">
        <v>226</v>
      </c>
      <c r="F8" s="61">
        <f>G8+H8</f>
        <v>0</v>
      </c>
      <c r="G8" s="50">
        <f>COUNTIFS('SEZNAM ČLANSTVA'!G:G,POVZETEK!D8,'SEZNAM ČLANSTVA'!I:I,POVZETEK!$G$6)</f>
        <v>0</v>
      </c>
      <c r="H8" s="50">
        <f>COUNTIFS('SEZNAM ČLANSTVA'!G:G,POVZETEK!D8,'SEZNAM ČLANSTVA'!I:I,POVZETEK!$H$6)</f>
        <v>0</v>
      </c>
      <c r="I8" s="51" t="str">
        <f t="shared" ref="I8:I13" si="0">IF(F8=0,"",G8/F8)</f>
        <v/>
      </c>
    </row>
    <row r="9" spans="1:9" x14ac:dyDescent="0.2">
      <c r="A9" s="43">
        <v>1</v>
      </c>
      <c r="B9" s="43" t="s">
        <v>231</v>
      </c>
      <c r="C9" s="43" t="s">
        <v>232</v>
      </c>
      <c r="D9" s="80" t="s">
        <v>169</v>
      </c>
      <c r="E9" s="80"/>
      <c r="F9" s="61">
        <f t="shared" ref="F9:F13" si="1">G9+H9</f>
        <v>0</v>
      </c>
      <c r="G9" s="50">
        <f>COUNTIFS('SEZNAM ČLANSTVA'!G:G,POVZETEK!D9,'SEZNAM ČLANSTVA'!I:I,POVZETEK!$G$6)</f>
        <v>0</v>
      </c>
      <c r="H9" s="50">
        <f>COUNTIFS('SEZNAM ČLANSTVA'!G:G,POVZETEK!D9,'SEZNAM ČLANSTVA'!I:I,POVZETEK!$H$6)</f>
        <v>0</v>
      </c>
      <c r="I9" s="51" t="str">
        <f t="shared" si="0"/>
        <v/>
      </c>
    </row>
    <row r="10" spans="1:9" x14ac:dyDescent="0.2">
      <c r="A10" s="43">
        <v>1</v>
      </c>
      <c r="B10" s="43" t="s">
        <v>231</v>
      </c>
      <c r="C10" s="43" t="s">
        <v>233</v>
      </c>
      <c r="D10" s="80" t="s">
        <v>172</v>
      </c>
      <c r="E10" s="80"/>
      <c r="F10" s="61">
        <f t="shared" si="1"/>
        <v>0</v>
      </c>
      <c r="G10" s="50">
        <f>COUNTIFS('SEZNAM ČLANSTVA'!G:G,POVZETEK!D10,'SEZNAM ČLANSTVA'!I:I,POVZETEK!$G$6)</f>
        <v>0</v>
      </c>
      <c r="H10" s="50">
        <f>COUNTIFS('SEZNAM ČLANSTVA'!G:G,POVZETEK!D10,'SEZNAM ČLANSTVA'!I:I,POVZETEK!$H$6)</f>
        <v>0</v>
      </c>
      <c r="I10" s="51" t="str">
        <f t="shared" si="0"/>
        <v/>
      </c>
    </row>
    <row r="11" spans="1:9" x14ac:dyDescent="0.2">
      <c r="A11" s="43">
        <v>1</v>
      </c>
      <c r="B11" s="43" t="s">
        <v>234</v>
      </c>
      <c r="C11" s="43"/>
      <c r="D11" s="47" t="s">
        <v>174</v>
      </c>
      <c r="F11" s="61">
        <f t="shared" si="1"/>
        <v>0</v>
      </c>
      <c r="G11" s="50">
        <f>COUNTIFS('SEZNAM ČLANSTVA'!G:G,POVZETEK!D11,'SEZNAM ČLANSTVA'!I:I,POVZETEK!$G$6)</f>
        <v>0</v>
      </c>
      <c r="H11" s="50">
        <f>COUNTIFS('SEZNAM ČLANSTVA'!G:G,POVZETEK!D11,'SEZNAM ČLANSTVA'!I:I,POVZETEK!$H$6)</f>
        <v>0</v>
      </c>
      <c r="I11" s="51" t="str">
        <f t="shared" si="0"/>
        <v/>
      </c>
    </row>
    <row r="12" spans="1:9" x14ac:dyDescent="0.2">
      <c r="A12" s="43">
        <v>1</v>
      </c>
      <c r="B12" s="43" t="s">
        <v>235</v>
      </c>
      <c r="C12" s="43"/>
      <c r="D12" s="47" t="s">
        <v>173</v>
      </c>
      <c r="F12" s="61">
        <f t="shared" si="1"/>
        <v>0</v>
      </c>
      <c r="G12" s="50">
        <f>COUNTIFS('SEZNAM ČLANSTVA'!G:G,POVZETEK!D12,'SEZNAM ČLANSTVA'!I:I,POVZETEK!$G$6)</f>
        <v>0</v>
      </c>
      <c r="H12" s="50">
        <f>COUNTIFS('SEZNAM ČLANSTVA'!G:G,POVZETEK!D12,'SEZNAM ČLANSTVA'!I:I,POVZETEK!$H$6)</f>
        <v>0</v>
      </c>
      <c r="I12" s="51" t="str">
        <f t="shared" si="0"/>
        <v/>
      </c>
    </row>
    <row r="13" spans="1:9" x14ac:dyDescent="0.2">
      <c r="A13" s="43">
        <v>1</v>
      </c>
      <c r="B13" s="43" t="s">
        <v>236</v>
      </c>
      <c r="C13" s="43"/>
      <c r="D13" s="47" t="s">
        <v>176</v>
      </c>
      <c r="F13" s="61">
        <f t="shared" si="1"/>
        <v>0</v>
      </c>
      <c r="G13" s="50">
        <f>COUNTIFS('SEZNAM ČLANSTVA'!G:G,POVZETEK!D13,'SEZNAM ČLANSTVA'!I:I,POVZETEK!$G$6)</f>
        <v>0</v>
      </c>
      <c r="H13" s="50">
        <f>COUNTIFS('SEZNAM ČLANSTVA'!G:G,POVZETEK!D13,'SEZNAM ČLANSTVA'!I:I,POVZETEK!$H$6)</f>
        <v>0</v>
      </c>
      <c r="I13" s="51" t="str">
        <f t="shared" si="0"/>
        <v/>
      </c>
    </row>
    <row r="14" spans="1:9" x14ac:dyDescent="0.2">
      <c r="A14" s="43"/>
      <c r="B14" s="43"/>
      <c r="C14" s="43"/>
      <c r="D14" s="79" t="s">
        <v>56</v>
      </c>
      <c r="E14" s="79"/>
      <c r="F14" s="48"/>
      <c r="G14" s="48"/>
      <c r="H14" s="48"/>
      <c r="I14" s="51" t="str">
        <f t="shared" ref="I14" si="2">IF(F14=0,"",G14/F14)</f>
        <v/>
      </c>
    </row>
    <row r="15" spans="1:9" x14ac:dyDescent="0.2">
      <c r="A15" s="43"/>
      <c r="B15" s="43"/>
      <c r="C15" s="43"/>
      <c r="F15" s="44"/>
    </row>
    <row r="16" spans="1:9" x14ac:dyDescent="0.2">
      <c r="A16" s="43">
        <v>1</v>
      </c>
      <c r="B16" s="43" t="s">
        <v>236</v>
      </c>
      <c r="C16" s="43"/>
      <c r="D16" s="47" t="s">
        <v>237</v>
      </c>
      <c r="F16" s="62">
        <f>SUMPRODUCT((seznam_rekreacija&lt;&gt;"")/COUNTIF(seznam_rekreacija,seznam_rekreacija&amp;""))</f>
        <v>0</v>
      </c>
    </row>
    <row r="17" spans="1:6" x14ac:dyDescent="0.2">
      <c r="A17" s="43"/>
      <c r="B17" s="43"/>
      <c r="C17" s="43"/>
      <c r="F17" s="44"/>
    </row>
    <row r="18" spans="1:6" x14ac:dyDescent="0.2">
      <c r="A18" s="43"/>
      <c r="B18" s="43"/>
      <c r="C18" s="43"/>
      <c r="D18" s="79" t="s">
        <v>238</v>
      </c>
      <c r="E18" s="79"/>
      <c r="F18" s="44"/>
    </row>
    <row r="19" spans="1:6" x14ac:dyDescent="0.2">
      <c r="A19" s="43">
        <v>1</v>
      </c>
      <c r="B19" s="43" t="s">
        <v>231</v>
      </c>
      <c r="C19" s="43" t="s">
        <v>232</v>
      </c>
      <c r="D19" s="80" t="s">
        <v>199</v>
      </c>
      <c r="E19" s="80"/>
      <c r="F19" s="62">
        <f>COUNTIFS('SEZNAM ČLANSTVA'!E:E,podloge!$A$7,'SEZNAM ČLANSTVA'!G:G,podloge!$A$17)</f>
        <v>0</v>
      </c>
    </row>
    <row r="20" spans="1:6" x14ac:dyDescent="0.2">
      <c r="A20" s="43">
        <v>1</v>
      </c>
      <c r="B20" s="43" t="s">
        <v>231</v>
      </c>
      <c r="C20" s="43" t="s">
        <v>233</v>
      </c>
      <c r="D20" s="80" t="s">
        <v>200</v>
      </c>
      <c r="E20" s="80"/>
      <c r="F20" s="62">
        <f>COUNTIFS('SEZNAM ČLANSTVA'!E:E,podloge!$A$7,'SEZNAM ČLANSTVA'!G:G,podloge!$A$18)</f>
        <v>0</v>
      </c>
    </row>
    <row r="21" spans="1:6" x14ac:dyDescent="0.2">
      <c r="A21" s="43">
        <v>1</v>
      </c>
      <c r="B21" s="43" t="s">
        <v>234</v>
      </c>
      <c r="C21" s="43"/>
      <c r="D21" s="47" t="s">
        <v>174</v>
      </c>
      <c r="F21" s="62">
        <f>COUNTIFS('SEZNAM ČLANSTVA'!E:E,podloge!$A$8,'SEZNAM ČLANSTVA'!G:G,podloge!$A$19)</f>
        <v>0</v>
      </c>
    </row>
    <row r="22" spans="1:6" x14ac:dyDescent="0.2">
      <c r="A22" s="43">
        <v>1</v>
      </c>
      <c r="B22" s="43" t="s">
        <v>235</v>
      </c>
      <c r="C22" s="43"/>
      <c r="D22" s="47" t="s">
        <v>197</v>
      </c>
      <c r="F22" s="62">
        <f>COUNTIFS('SEZNAM ČLANSTVA'!E:E,podloge!$A$10,'SEZNAM ČLANSTVA'!G:G,podloge!$A$20)+COUNTIFS('SEZNAM ČLANSTVA'!E:E,podloge!$A$11,'SEZNAM ČLANSTVA'!G:G,podloge!$A$20)+COUNTIFS('SEZNAM ČLANSTVA'!E:E,podloge!$A$12,'SEZNAM ČLANSTVA'!G:G,podloge!$A$20)</f>
        <v>0</v>
      </c>
    </row>
    <row r="23" spans="1:6" x14ac:dyDescent="0.2">
      <c r="A23" s="43">
        <v>1</v>
      </c>
      <c r="B23" s="43" t="s">
        <v>235</v>
      </c>
      <c r="C23" s="43"/>
      <c r="D23" s="47" t="s">
        <v>198</v>
      </c>
      <c r="F23" s="62">
        <f>COUNTIFS('SEZNAM ČLANSTVA'!E:E,podloge!$A$9,'SEZNAM ČLANSTVA'!G:G,podloge!$A$20)</f>
        <v>0</v>
      </c>
    </row>
    <row r="24" spans="1:6" x14ac:dyDescent="0.2">
      <c r="A24" s="43"/>
      <c r="B24" s="43"/>
      <c r="C24" s="43"/>
      <c r="D24" s="79" t="s">
        <v>56</v>
      </c>
      <c r="E24" s="79"/>
      <c r="F24" s="48">
        <f>SUM(F19:F23)</f>
        <v>0</v>
      </c>
    </row>
    <row r="25" spans="1:6" x14ac:dyDescent="0.2">
      <c r="A25" s="43"/>
      <c r="B25" s="43"/>
      <c r="C25" s="43"/>
      <c r="F25" s="44"/>
    </row>
    <row r="26" spans="1:6" x14ac:dyDescent="0.2">
      <c r="A26" s="43"/>
      <c r="B26" s="43"/>
      <c r="C26" s="43"/>
      <c r="D26" s="79" t="s">
        <v>146</v>
      </c>
      <c r="E26" s="79"/>
      <c r="F26" s="44"/>
    </row>
    <row r="27" spans="1:6" x14ac:dyDescent="0.2">
      <c r="A27" s="43">
        <v>1</v>
      </c>
      <c r="B27" s="43" t="s">
        <v>230</v>
      </c>
      <c r="C27" s="43"/>
      <c r="D27" s="47" t="s">
        <v>239</v>
      </c>
      <c r="F27" s="62">
        <f>COUNTIFS('SEZNAM KADER'!D:D,podloge!$A$42,'SEZNAM KADER'!E:E,podloge!$A$16)</f>
        <v>0</v>
      </c>
    </row>
    <row r="28" spans="1:6" x14ac:dyDescent="0.2">
      <c r="A28" s="43"/>
      <c r="B28" s="43"/>
      <c r="C28" s="43"/>
      <c r="D28" s="47" t="s">
        <v>240</v>
      </c>
      <c r="F28" s="62">
        <f>COUNTIFS('SEZNAM KADER'!D:D,podloge!$A$43,'SEZNAM KADER'!E:E,podloge!$A$16)</f>
        <v>0</v>
      </c>
    </row>
    <row r="29" spans="1:6" x14ac:dyDescent="0.2">
      <c r="A29" s="43">
        <v>1</v>
      </c>
      <c r="B29" s="43" t="s">
        <v>231</v>
      </c>
      <c r="C29" s="43" t="s">
        <v>232</v>
      </c>
      <c r="D29" s="47" t="s">
        <v>241</v>
      </c>
      <c r="F29" s="62">
        <f>COUNTIFS('SEZNAM KADER'!D:D,podloge!$A$42,'SEZNAM KADER'!E:E,podloge!$A$17)</f>
        <v>0</v>
      </c>
    </row>
    <row r="30" spans="1:6" x14ac:dyDescent="0.2">
      <c r="A30" s="43"/>
      <c r="B30" s="43"/>
      <c r="C30" s="43"/>
      <c r="D30" s="47" t="s">
        <v>242</v>
      </c>
      <c r="F30" s="62">
        <f>COUNTIFS('SEZNAM KADER'!D:D,podloge!$A$43,'SEZNAM KADER'!E:E,podloge!$A$17)</f>
        <v>0</v>
      </c>
    </row>
    <row r="31" spans="1:6" x14ac:dyDescent="0.2">
      <c r="A31" s="43">
        <v>1</v>
      </c>
      <c r="B31" s="43" t="s">
        <v>231</v>
      </c>
      <c r="C31" s="43" t="s">
        <v>233</v>
      </c>
      <c r="D31" s="47" t="s">
        <v>201</v>
      </c>
      <c r="F31" s="62">
        <f>COUNTIFS('SEZNAM KADER'!D:D,podloge!$A$42,'SEZNAM KADER'!E:E,podloge!$A$18)</f>
        <v>0</v>
      </c>
    </row>
    <row r="32" spans="1:6" x14ac:dyDescent="0.2">
      <c r="A32" s="43"/>
      <c r="B32" s="43"/>
      <c r="C32" s="43"/>
      <c r="D32" s="47" t="s">
        <v>202</v>
      </c>
      <c r="F32" s="62">
        <f>COUNTIFS('SEZNAM KADER'!D:D,podloge!$A$43,'SEZNAM KADER'!E:E,podloge!$A$18)</f>
        <v>0</v>
      </c>
    </row>
    <row r="33" spans="1:6" x14ac:dyDescent="0.2">
      <c r="A33" s="43">
        <v>1</v>
      </c>
      <c r="B33" s="43" t="s">
        <v>234</v>
      </c>
      <c r="C33" s="43"/>
      <c r="D33" s="47" t="s">
        <v>243</v>
      </c>
      <c r="F33" s="62">
        <f>COUNTIFS('SEZNAM KADER'!D:D,podloge!$A$42,'SEZNAM KADER'!E:E,podloge!$A$19)</f>
        <v>0</v>
      </c>
    </row>
    <row r="34" spans="1:6" x14ac:dyDescent="0.2">
      <c r="A34" s="43"/>
      <c r="B34" s="43"/>
      <c r="C34" s="43"/>
      <c r="D34" s="47" t="s">
        <v>244</v>
      </c>
      <c r="F34" s="62">
        <f>COUNTIFS('SEZNAM KADER'!D:D,podloge!$A$43,'SEZNAM KADER'!E:E,podloge!$A$19)</f>
        <v>0</v>
      </c>
    </row>
    <row r="35" spans="1:6" x14ac:dyDescent="0.2">
      <c r="A35" s="43">
        <v>1</v>
      </c>
      <c r="B35" s="43" t="s">
        <v>235</v>
      </c>
      <c r="C35" s="43"/>
      <c r="D35" s="47" t="s">
        <v>245</v>
      </c>
      <c r="F35" s="62">
        <f>COUNTIFS('SEZNAM KADER'!D:D,podloge!$A$42,'SEZNAM KADER'!E:E,podloge!$A$20)</f>
        <v>0</v>
      </c>
    </row>
    <row r="36" spans="1:6" x14ac:dyDescent="0.2">
      <c r="A36" s="43"/>
      <c r="B36" s="43"/>
      <c r="C36" s="43"/>
      <c r="D36" s="47" t="s">
        <v>246</v>
      </c>
      <c r="F36" s="62">
        <f>COUNTIFS('SEZNAM KADER'!D:D,podloge!$A$43,'SEZNAM KADER'!E:E,podloge!$A$20)</f>
        <v>0</v>
      </c>
    </row>
    <row r="37" spans="1:6" x14ac:dyDescent="0.2">
      <c r="A37" s="43">
        <v>1</v>
      </c>
      <c r="B37" s="43" t="s">
        <v>236</v>
      </c>
      <c r="C37" s="43"/>
      <c r="D37" s="47" t="s">
        <v>247</v>
      </c>
      <c r="F37" s="62">
        <f>COUNTIFS('SEZNAM KADER'!D:D,podloge!$A$42,'SEZNAM KADER'!E:E,podloge!$A$21)</f>
        <v>0</v>
      </c>
    </row>
    <row r="38" spans="1:6" x14ac:dyDescent="0.2">
      <c r="A38" s="43"/>
      <c r="B38" s="43"/>
      <c r="C38" s="43"/>
      <c r="D38" s="47" t="s">
        <v>248</v>
      </c>
      <c r="F38" s="62">
        <f>COUNTIFS('SEZNAM KADER'!D:D,podloge!$A$43,'SEZNAM KADER'!E:E,podloge!$A$21)</f>
        <v>0</v>
      </c>
    </row>
    <row r="39" spans="1:6" x14ac:dyDescent="0.2">
      <c r="A39" s="43"/>
      <c r="B39" s="43"/>
      <c r="C39" s="43"/>
      <c r="D39" s="79" t="s">
        <v>56</v>
      </c>
      <c r="E39" s="79"/>
      <c r="F39" s="48">
        <f>SUM(F27:F38)</f>
        <v>0</v>
      </c>
    </row>
    <row r="40" spans="1:6" x14ac:dyDescent="0.2">
      <c r="A40" s="48"/>
      <c r="B40" s="48"/>
      <c r="C40" s="43"/>
      <c r="F40" s="44"/>
    </row>
    <row r="41" spans="1:6" x14ac:dyDescent="0.2">
      <c r="A41" s="43"/>
      <c r="B41" s="43"/>
      <c r="C41" s="43"/>
      <c r="D41" s="79" t="s">
        <v>249</v>
      </c>
      <c r="E41" s="79"/>
      <c r="F41" s="44"/>
    </row>
    <row r="42" spans="1:6" x14ac:dyDescent="0.2">
      <c r="A42" s="42">
        <v>2</v>
      </c>
      <c r="B42" s="41" t="s">
        <v>230</v>
      </c>
      <c r="C42" s="40" t="s">
        <v>232</v>
      </c>
      <c r="D42" s="81" t="s">
        <v>250</v>
      </c>
      <c r="E42" s="81"/>
      <c r="F42" s="62"/>
    </row>
    <row r="43" spans="1:6" x14ac:dyDescent="0.2">
      <c r="A43" s="42"/>
      <c r="B43" s="41"/>
      <c r="C43" s="40" t="s">
        <v>233</v>
      </c>
      <c r="D43" s="81" t="s">
        <v>251</v>
      </c>
      <c r="E43" s="81"/>
      <c r="F43" s="62"/>
    </row>
    <row r="44" spans="1:6" x14ac:dyDescent="0.2">
      <c r="A44" s="40">
        <v>2</v>
      </c>
      <c r="B44" s="41" t="s">
        <v>231</v>
      </c>
      <c r="C44" s="40" t="s">
        <v>232</v>
      </c>
      <c r="D44" s="81" t="s">
        <v>221</v>
      </c>
      <c r="E44" s="81"/>
      <c r="F44" s="62"/>
    </row>
    <row r="45" spans="1:6" x14ac:dyDescent="0.2">
      <c r="A45" s="60"/>
      <c r="B45" s="41"/>
      <c r="C45" s="40" t="s">
        <v>233</v>
      </c>
      <c r="D45" s="81" t="s">
        <v>222</v>
      </c>
      <c r="E45" s="81"/>
      <c r="F45" s="62"/>
    </row>
    <row r="46" spans="1:6" x14ac:dyDescent="0.2">
      <c r="A46" s="40">
        <v>2</v>
      </c>
      <c r="B46" s="41" t="s">
        <v>234</v>
      </c>
      <c r="C46" s="40" t="s">
        <v>232</v>
      </c>
      <c r="D46" s="59" t="s">
        <v>257</v>
      </c>
      <c r="E46" s="59"/>
      <c r="F46" s="62"/>
    </row>
    <row r="47" spans="1:6" x14ac:dyDescent="0.2">
      <c r="A47" s="40"/>
      <c r="B47" s="41"/>
      <c r="C47" s="40" t="s">
        <v>233</v>
      </c>
      <c r="D47" s="81" t="s">
        <v>258</v>
      </c>
      <c r="E47" s="81"/>
      <c r="F47" s="62"/>
    </row>
    <row r="48" spans="1:6" x14ac:dyDescent="0.2">
      <c r="D48" s="79" t="s">
        <v>56</v>
      </c>
      <c r="E48" s="79"/>
      <c r="F48" s="48">
        <f>SUM(F42:F47)</f>
        <v>0</v>
      </c>
    </row>
    <row r="50" spans="1:6" x14ac:dyDescent="0.2">
      <c r="A50" s="43"/>
      <c r="B50" s="48"/>
      <c r="C50" s="43"/>
      <c r="D50" s="79" t="s">
        <v>252</v>
      </c>
      <c r="E50" s="79"/>
      <c r="F50" s="44"/>
    </row>
    <row r="51" spans="1:6" x14ac:dyDescent="0.2">
      <c r="A51" s="43">
        <v>4</v>
      </c>
      <c r="B51" s="43" t="s">
        <v>230</v>
      </c>
      <c r="C51" s="43"/>
      <c r="D51" s="47" t="s">
        <v>253</v>
      </c>
      <c r="F51" s="62"/>
    </row>
    <row r="52" spans="1:6" x14ac:dyDescent="0.2">
      <c r="A52" s="43">
        <v>4</v>
      </c>
      <c r="B52" s="43" t="s">
        <v>231</v>
      </c>
      <c r="C52" s="43"/>
      <c r="D52" s="47" t="s">
        <v>254</v>
      </c>
      <c r="F52" s="62"/>
    </row>
    <row r="53" spans="1:6" x14ac:dyDescent="0.2">
      <c r="D53" s="79" t="s">
        <v>56</v>
      </c>
      <c r="E53" s="79"/>
      <c r="F53" s="48">
        <f>SUM(F51:F52)</f>
        <v>0</v>
      </c>
    </row>
  </sheetData>
  <mergeCells count="2">
    <mergeCell ref="G5:I5"/>
    <mergeCell ref="A3:D3"/>
  </mergeCells>
  <pageMargins left="0.39370078740157483" right="0.39370078740157483" top="0.59055118110236227" bottom="0.32" header="0.31496062992125984" footer="0"/>
  <pageSetup paperSize="9" scale="80" orientation="landscape" r:id="rId1"/>
  <headerFooter>
    <oddHeader xml:space="preserve">&amp;LObčina Dol pri Ljubljani&amp;RRazpis – šport </oddHeader>
    <oddFooter>&amp;C&amp;P/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1005"/>
  <sheetViews>
    <sheetView showGridLines="0" zoomScaleNormal="100" workbookViewId="0">
      <pane ySplit="1" topLeftCell="A17" activePane="bottomLeft" state="frozen"/>
      <selection activeCell="AA22" sqref="AA22"/>
      <selection pane="bottomLeft" activeCell="M30" sqref="M30"/>
    </sheetView>
  </sheetViews>
  <sheetFormatPr defaultColWidth="14.42578125" defaultRowHeight="15" customHeight="1" x14ac:dyDescent="0.2"/>
  <cols>
    <col min="1" max="47" width="4.85546875" customWidth="1"/>
  </cols>
  <sheetData>
    <row r="1" spans="1:47" ht="15.75" x14ac:dyDescent="0.25">
      <c r="A1" s="102" t="s">
        <v>271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2"/>
      <c r="U1" s="28" t="s">
        <v>166</v>
      </c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pans="1:47" ht="12.75" customHeight="1" thickBot="1" x14ac:dyDescent="0.25">
      <c r="A2" s="3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</row>
    <row r="3" spans="1:47" ht="12.75" customHeight="1" thickBot="1" x14ac:dyDescent="0.25">
      <c r="A3" s="193" t="s">
        <v>2</v>
      </c>
      <c r="B3" s="194"/>
      <c r="C3" s="194"/>
      <c r="D3" s="194"/>
      <c r="E3" s="195"/>
      <c r="F3" s="196" t="str">
        <f>naziv</f>
        <v>IME KLUBA/DRUŠTVA</v>
      </c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7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</row>
    <row r="4" spans="1:47" ht="12.75" customHeight="1" thickBo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</row>
    <row r="5" spans="1:47" ht="12.75" customHeight="1" x14ac:dyDescent="0.2">
      <c r="A5" s="198" t="s">
        <v>142</v>
      </c>
      <c r="B5" s="199"/>
      <c r="C5" s="199"/>
      <c r="D5" s="199"/>
      <c r="E5" s="200"/>
      <c r="F5" s="201" t="s">
        <v>226</v>
      </c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202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</row>
    <row r="6" spans="1:47" ht="12.75" customHeight="1" x14ac:dyDescent="0.2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12.75" customHeight="1" x14ac:dyDescent="0.2">
      <c r="A7" s="55" t="s">
        <v>143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</row>
    <row r="8" spans="1:47" ht="12.75" customHeight="1" x14ac:dyDescent="0.2">
      <c r="A8" s="149" t="s">
        <v>144</v>
      </c>
      <c r="B8" s="94"/>
      <c r="C8" s="94"/>
      <c r="D8" s="94"/>
      <c r="E8" s="94"/>
      <c r="F8" s="94"/>
      <c r="G8" s="95"/>
      <c r="H8" s="206" t="s">
        <v>227</v>
      </c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</row>
    <row r="9" spans="1:47" ht="12.75" customHeight="1" x14ac:dyDescent="0.2">
      <c r="A9" s="149" t="s">
        <v>167</v>
      </c>
      <c r="B9" s="94"/>
      <c r="C9" s="94"/>
      <c r="D9" s="94"/>
      <c r="E9" s="94"/>
      <c r="F9" s="94"/>
      <c r="G9" s="95"/>
      <c r="H9" s="209">
        <f>SUM(C24:S24)</f>
        <v>0</v>
      </c>
      <c r="I9" s="94"/>
      <c r="J9" s="94"/>
      <c r="K9" s="94"/>
      <c r="L9" s="94"/>
      <c r="M9" s="94"/>
      <c r="N9" s="94"/>
      <c r="O9" s="94"/>
      <c r="P9" s="94"/>
      <c r="Q9" s="94"/>
      <c r="R9" s="94"/>
      <c r="S9" s="168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</row>
    <row r="10" spans="1:47" ht="12.75" customHeight="1" x14ac:dyDescent="0.2">
      <c r="A10" s="149" t="s">
        <v>145</v>
      </c>
      <c r="B10" s="94"/>
      <c r="C10" s="94"/>
      <c r="D10" s="94"/>
      <c r="E10" s="94"/>
      <c r="F10" s="94"/>
      <c r="G10" s="95"/>
      <c r="H10" s="210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168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12.75" customHeight="1" x14ac:dyDescent="0.2">
      <c r="A11" s="149" t="s">
        <v>168</v>
      </c>
      <c r="B11" s="94"/>
      <c r="C11" s="94"/>
      <c r="D11" s="94"/>
      <c r="E11" s="94"/>
      <c r="F11" s="94"/>
      <c r="G11" s="95"/>
      <c r="H11" s="177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9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</row>
    <row r="12" spans="1:47" ht="14.25" customHeight="1" x14ac:dyDescent="0.2">
      <c r="A12" s="68"/>
      <c r="B12" s="53"/>
      <c r="C12" s="53"/>
      <c r="D12" s="69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</row>
    <row r="13" spans="1:47" ht="12.75" customHeight="1" x14ac:dyDescent="0.2">
      <c r="A13" s="55" t="s">
        <v>146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</row>
    <row r="14" spans="1:47" ht="12.75" customHeight="1" x14ac:dyDescent="0.2">
      <c r="A14" s="203" t="s">
        <v>148</v>
      </c>
      <c r="B14" s="204"/>
      <c r="C14" s="204"/>
      <c r="D14" s="204"/>
      <c r="E14" s="204"/>
      <c r="F14" s="205"/>
      <c r="G14" s="188" t="s">
        <v>147</v>
      </c>
      <c r="H14" s="189"/>
      <c r="I14" s="189"/>
      <c r="J14" s="189"/>
      <c r="K14" s="189"/>
      <c r="L14" s="189"/>
      <c r="M14" s="189"/>
      <c r="N14" s="190" t="s">
        <v>266</v>
      </c>
      <c r="O14" s="190"/>
      <c r="P14" s="190"/>
      <c r="Q14" s="190"/>
      <c r="R14" s="190"/>
      <c r="S14" s="191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</row>
    <row r="15" spans="1:47" ht="12.75" customHeight="1" x14ac:dyDescent="0.2">
      <c r="A15" s="183" t="s">
        <v>118</v>
      </c>
      <c r="B15" s="184"/>
      <c r="C15" s="184"/>
      <c r="D15" s="184"/>
      <c r="E15" s="184"/>
      <c r="F15" s="184"/>
      <c r="G15" s="185" t="s">
        <v>267</v>
      </c>
      <c r="H15" s="185"/>
      <c r="I15" s="185"/>
      <c r="J15" s="185"/>
      <c r="K15" s="185"/>
      <c r="L15" s="185"/>
      <c r="M15" s="185"/>
      <c r="N15" s="186" t="s">
        <v>203</v>
      </c>
      <c r="O15" s="186"/>
      <c r="P15" s="186"/>
      <c r="Q15" s="186"/>
      <c r="R15" s="186"/>
      <c r="S15" s="187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</row>
    <row r="16" spans="1:47" ht="12.75" customHeight="1" x14ac:dyDescent="0.2">
      <c r="A16" s="183" t="s">
        <v>121</v>
      </c>
      <c r="B16" s="184"/>
      <c r="C16" s="184"/>
      <c r="D16" s="184"/>
      <c r="E16" s="184"/>
      <c r="F16" s="184"/>
      <c r="G16" s="185"/>
      <c r="H16" s="185"/>
      <c r="I16" s="185"/>
      <c r="J16" s="185"/>
      <c r="K16" s="185"/>
      <c r="L16" s="185"/>
      <c r="M16" s="185"/>
      <c r="N16" s="186" t="s">
        <v>204</v>
      </c>
      <c r="O16" s="186"/>
      <c r="P16" s="186"/>
      <c r="Q16" s="186"/>
      <c r="R16" s="186"/>
      <c r="S16" s="187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</row>
    <row r="17" spans="1:47" ht="12.75" customHeight="1" x14ac:dyDescent="0.2">
      <c r="A17" s="183" t="s">
        <v>126</v>
      </c>
      <c r="B17" s="184"/>
      <c r="C17" s="184"/>
      <c r="D17" s="184"/>
      <c r="E17" s="184"/>
      <c r="F17" s="184"/>
      <c r="G17" s="185"/>
      <c r="H17" s="185"/>
      <c r="I17" s="185"/>
      <c r="J17" s="185"/>
      <c r="K17" s="185"/>
      <c r="L17" s="185"/>
      <c r="M17" s="185"/>
      <c r="N17" s="186" t="s">
        <v>204</v>
      </c>
      <c r="O17" s="186"/>
      <c r="P17" s="186"/>
      <c r="Q17" s="186"/>
      <c r="R17" s="186"/>
      <c r="S17" s="18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</row>
    <row r="18" spans="1:47" ht="12.75" customHeight="1" x14ac:dyDescent="0.2">
      <c r="A18" s="183" t="s">
        <v>141</v>
      </c>
      <c r="B18" s="184"/>
      <c r="C18" s="184"/>
      <c r="D18" s="184"/>
      <c r="E18" s="184"/>
      <c r="F18" s="184"/>
      <c r="G18" s="185"/>
      <c r="H18" s="185"/>
      <c r="I18" s="185"/>
      <c r="J18" s="185"/>
      <c r="K18" s="185"/>
      <c r="L18" s="185"/>
      <c r="M18" s="185"/>
      <c r="N18" s="186"/>
      <c r="O18" s="186"/>
      <c r="P18" s="186"/>
      <c r="Q18" s="186"/>
      <c r="R18" s="186"/>
      <c r="S18" s="187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</row>
    <row r="19" spans="1:47" ht="12.75" customHeight="1" x14ac:dyDescent="0.2">
      <c r="A19" s="70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53"/>
      <c r="P19" s="53"/>
      <c r="Q19" s="53"/>
      <c r="R19" s="53"/>
      <c r="S19" s="5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</row>
    <row r="20" spans="1:47" ht="12.75" customHeight="1" x14ac:dyDescent="0.2">
      <c r="A20" s="55" t="s">
        <v>149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</row>
    <row r="21" spans="1:47" ht="12.75" customHeight="1" x14ac:dyDescent="0.2">
      <c r="A21" s="180" t="s">
        <v>150</v>
      </c>
      <c r="B21" s="95"/>
      <c r="C21" s="63" t="s">
        <v>263</v>
      </c>
      <c r="D21" s="39">
        <v>6</v>
      </c>
      <c r="E21" s="39">
        <v>7</v>
      </c>
      <c r="F21" s="39">
        <v>8</v>
      </c>
      <c r="G21" s="39">
        <v>9</v>
      </c>
      <c r="H21" s="39">
        <v>10</v>
      </c>
      <c r="I21" s="39">
        <v>11</v>
      </c>
      <c r="J21" s="39">
        <v>12</v>
      </c>
      <c r="K21" s="39">
        <v>13</v>
      </c>
      <c r="L21" s="39">
        <v>14</v>
      </c>
      <c r="M21" s="39">
        <v>15</v>
      </c>
      <c r="N21" s="39">
        <v>16</v>
      </c>
      <c r="O21" s="39">
        <v>17</v>
      </c>
      <c r="P21" s="39">
        <v>18</v>
      </c>
      <c r="Q21" s="39">
        <v>19</v>
      </c>
      <c r="R21" s="39">
        <v>20</v>
      </c>
      <c r="S21" s="72" t="s">
        <v>170</v>
      </c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</row>
    <row r="22" spans="1:47" ht="12.75" customHeight="1" x14ac:dyDescent="0.2">
      <c r="A22" s="181" t="s">
        <v>115</v>
      </c>
      <c r="B22" s="95"/>
      <c r="C22" s="64">
        <f>COUNTIFS(občan,"DA",starost,"&lt;6",program,$H$8)</f>
        <v>0</v>
      </c>
      <c r="D22" s="65">
        <f t="shared" ref="D22:R22" si="0">COUNTIFS(občan,"DA",starost,D$21,program,$H$8)</f>
        <v>0</v>
      </c>
      <c r="E22" s="65">
        <f t="shared" si="0"/>
        <v>0</v>
      </c>
      <c r="F22" s="65">
        <f t="shared" si="0"/>
        <v>0</v>
      </c>
      <c r="G22" s="65">
        <f t="shared" si="0"/>
        <v>0</v>
      </c>
      <c r="H22" s="65">
        <f t="shared" si="0"/>
        <v>0</v>
      </c>
      <c r="I22" s="65">
        <f t="shared" si="0"/>
        <v>0</v>
      </c>
      <c r="J22" s="65">
        <f t="shared" si="0"/>
        <v>0</v>
      </c>
      <c r="K22" s="65">
        <f t="shared" si="0"/>
        <v>0</v>
      </c>
      <c r="L22" s="65">
        <f t="shared" si="0"/>
        <v>0</v>
      </c>
      <c r="M22" s="65">
        <f t="shared" si="0"/>
        <v>0</v>
      </c>
      <c r="N22" s="65">
        <f t="shared" si="0"/>
        <v>0</v>
      </c>
      <c r="O22" s="65">
        <f t="shared" si="0"/>
        <v>0</v>
      </c>
      <c r="P22" s="65">
        <f t="shared" si="0"/>
        <v>0</v>
      </c>
      <c r="Q22" s="65">
        <f t="shared" si="0"/>
        <v>0</v>
      </c>
      <c r="R22" s="65">
        <f t="shared" si="0"/>
        <v>0</v>
      </c>
      <c r="S22" s="73">
        <f>COUNTIFS(občan,"DA",starost,"&gt;20",program,$H$8)</f>
        <v>0</v>
      </c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</row>
    <row r="23" spans="1:47" ht="12.75" customHeight="1" x14ac:dyDescent="0.2">
      <c r="A23" s="181" t="s">
        <v>264</v>
      </c>
      <c r="B23" s="95"/>
      <c r="C23" s="64">
        <f>COUNTIFS(občan,"NE",starost,"&lt;6",program,$H$8)</f>
        <v>0</v>
      </c>
      <c r="D23" s="65">
        <f t="shared" ref="D23:R23" si="1">COUNTIFS(občan,"NE",starost,D$21,program,$H$8)</f>
        <v>0</v>
      </c>
      <c r="E23" s="65">
        <f t="shared" si="1"/>
        <v>0</v>
      </c>
      <c r="F23" s="65">
        <f t="shared" si="1"/>
        <v>0</v>
      </c>
      <c r="G23" s="65">
        <f t="shared" si="1"/>
        <v>0</v>
      </c>
      <c r="H23" s="65">
        <f t="shared" si="1"/>
        <v>0</v>
      </c>
      <c r="I23" s="65">
        <f t="shared" si="1"/>
        <v>0</v>
      </c>
      <c r="J23" s="65">
        <f t="shared" si="1"/>
        <v>0</v>
      </c>
      <c r="K23" s="65">
        <f t="shared" si="1"/>
        <v>0</v>
      </c>
      <c r="L23" s="65">
        <f t="shared" si="1"/>
        <v>0</v>
      </c>
      <c r="M23" s="65">
        <f t="shared" si="1"/>
        <v>0</v>
      </c>
      <c r="N23" s="65">
        <f t="shared" si="1"/>
        <v>0</v>
      </c>
      <c r="O23" s="65">
        <f t="shared" si="1"/>
        <v>0</v>
      </c>
      <c r="P23" s="65">
        <f t="shared" si="1"/>
        <v>0</v>
      </c>
      <c r="Q23" s="65">
        <f t="shared" si="1"/>
        <v>0</v>
      </c>
      <c r="R23" s="65">
        <f t="shared" si="1"/>
        <v>0</v>
      </c>
      <c r="S23" s="73">
        <f>COUNTIFS(občan,"NE",starost,"&gt;20",program,$H$8)</f>
        <v>0</v>
      </c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</row>
    <row r="24" spans="1:47" ht="12.75" customHeight="1" x14ac:dyDescent="0.2">
      <c r="A24" s="182" t="s">
        <v>23</v>
      </c>
      <c r="B24" s="95"/>
      <c r="C24" s="66" t="str">
        <f t="shared" ref="C24" si="2">IF(SUM(C22:C23)=0,"",SUM(C22:C23))</f>
        <v/>
      </c>
      <c r="D24" s="67" t="str">
        <f t="shared" ref="D24:S24" si="3">IF(SUM(D22:D23)=0,"",SUM(D22:D23))</f>
        <v/>
      </c>
      <c r="E24" s="67" t="str">
        <f t="shared" si="3"/>
        <v/>
      </c>
      <c r="F24" s="67" t="str">
        <f t="shared" si="3"/>
        <v/>
      </c>
      <c r="G24" s="67" t="str">
        <f t="shared" si="3"/>
        <v/>
      </c>
      <c r="H24" s="67" t="str">
        <f t="shared" si="3"/>
        <v/>
      </c>
      <c r="I24" s="67" t="str">
        <f t="shared" si="3"/>
        <v/>
      </c>
      <c r="J24" s="67" t="str">
        <f t="shared" si="3"/>
        <v/>
      </c>
      <c r="K24" s="67" t="str">
        <f t="shared" si="3"/>
        <v/>
      </c>
      <c r="L24" s="67" t="str">
        <f t="shared" si="3"/>
        <v/>
      </c>
      <c r="M24" s="67" t="str">
        <f t="shared" si="3"/>
        <v/>
      </c>
      <c r="N24" s="67" t="str">
        <f t="shared" si="3"/>
        <v/>
      </c>
      <c r="O24" s="67" t="str">
        <f t="shared" si="3"/>
        <v/>
      </c>
      <c r="P24" s="67" t="str">
        <f t="shared" si="3"/>
        <v/>
      </c>
      <c r="Q24" s="67" t="str">
        <f t="shared" si="3"/>
        <v/>
      </c>
      <c r="R24" s="67" t="str">
        <f t="shared" si="3"/>
        <v/>
      </c>
      <c r="S24" s="74" t="str">
        <f t="shared" si="3"/>
        <v/>
      </c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</row>
    <row r="25" spans="1:47" ht="12.75" customHeight="1" x14ac:dyDescent="0.2">
      <c r="A25" s="75"/>
      <c r="B25" s="76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</row>
    <row r="26" spans="1:47" ht="12.75" customHeight="1" x14ac:dyDescent="0.2">
      <c r="A26" s="55" t="s">
        <v>175</v>
      </c>
      <c r="B26" s="76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</row>
    <row r="27" spans="1:47" ht="12.75" customHeight="1" x14ac:dyDescent="0.2">
      <c r="A27" s="175" t="s">
        <v>208</v>
      </c>
      <c r="B27" s="176"/>
      <c r="C27" s="176"/>
      <c r="D27" s="176"/>
      <c r="E27" s="176"/>
      <c r="F27" s="176"/>
      <c r="G27" s="176"/>
      <c r="H27" s="176"/>
      <c r="I27" s="77">
        <f>COUNTIFS('SEZNAM ČLANSTVA'!E:E,podloge!$A$7,'SEZNAM ČLANSTVA'!H:H,$H$8)</f>
        <v>0</v>
      </c>
      <c r="J27" s="53"/>
      <c r="K27" s="53"/>
      <c r="L27" s="53"/>
      <c r="M27" s="53"/>
      <c r="N27" s="53"/>
      <c r="O27" s="53"/>
      <c r="P27" s="53"/>
      <c r="Q27" s="53"/>
      <c r="R27" s="53"/>
      <c r="S27" s="5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</row>
    <row r="28" spans="1:47" ht="12.75" customHeight="1" x14ac:dyDescent="0.2">
      <c r="A28" s="169" t="s">
        <v>209</v>
      </c>
      <c r="B28" s="170"/>
      <c r="C28" s="170"/>
      <c r="D28" s="170"/>
      <c r="E28" s="170"/>
      <c r="F28" s="170"/>
      <c r="G28" s="170"/>
      <c r="H28" s="170"/>
      <c r="I28" s="77">
        <f>COUNTIFS('SEZNAM ČLANSTVA'!E:E,podloge!$A$8,'SEZNAM ČLANSTVA'!H:H,$H$8)</f>
        <v>0</v>
      </c>
      <c r="J28" s="53"/>
      <c r="K28" s="53"/>
      <c r="L28" s="53"/>
      <c r="M28" s="53"/>
      <c r="N28" s="53"/>
      <c r="O28" s="53"/>
      <c r="P28" s="53"/>
      <c r="Q28" s="53"/>
      <c r="R28" s="53"/>
      <c r="S28" s="5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</row>
    <row r="29" spans="1:47" ht="12.75" customHeight="1" x14ac:dyDescent="0.2">
      <c r="A29" s="169" t="s">
        <v>210</v>
      </c>
      <c r="B29" s="170"/>
      <c r="C29" s="170"/>
      <c r="D29" s="170"/>
      <c r="E29" s="170"/>
      <c r="F29" s="170"/>
      <c r="G29" s="170"/>
      <c r="H29" s="170"/>
      <c r="I29" s="77">
        <f>COUNTIFS('SEZNAM ČLANSTVA'!E:E,podloge!$A$9,'SEZNAM ČLANSTVA'!H:H,$H$8)</f>
        <v>0</v>
      </c>
      <c r="J29" s="53"/>
      <c r="K29" s="53"/>
      <c r="L29" s="53"/>
      <c r="M29" s="53"/>
      <c r="N29" s="53"/>
      <c r="O29" s="53"/>
      <c r="P29" s="53"/>
      <c r="Q29" s="53"/>
      <c r="R29" s="53"/>
      <c r="S29" s="5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</row>
    <row r="30" spans="1:47" ht="12.75" customHeight="1" x14ac:dyDescent="0.2">
      <c r="A30" s="169" t="s">
        <v>211</v>
      </c>
      <c r="B30" s="170"/>
      <c r="C30" s="170"/>
      <c r="D30" s="170"/>
      <c r="E30" s="170"/>
      <c r="F30" s="170"/>
      <c r="G30" s="170"/>
      <c r="H30" s="170"/>
      <c r="I30" s="77">
        <f>COUNTIFS('SEZNAM ČLANSTVA'!E:E,podloge!$A$10,'SEZNAM ČLANSTVA'!H:H,$H$8)</f>
        <v>0</v>
      </c>
      <c r="J30" s="53"/>
      <c r="K30" s="53"/>
      <c r="L30" s="53"/>
      <c r="M30" s="53"/>
      <c r="N30" s="53"/>
      <c r="O30" s="53"/>
      <c r="P30" s="53"/>
      <c r="Q30" s="53"/>
      <c r="R30" s="53"/>
      <c r="S30" s="5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</row>
    <row r="31" spans="1:47" ht="12.75" customHeight="1" x14ac:dyDescent="0.2">
      <c r="A31" s="169" t="s">
        <v>212</v>
      </c>
      <c r="B31" s="170"/>
      <c r="C31" s="170"/>
      <c r="D31" s="170"/>
      <c r="E31" s="170"/>
      <c r="F31" s="170"/>
      <c r="G31" s="170"/>
      <c r="H31" s="170"/>
      <c r="I31" s="77">
        <f>COUNTIFS('SEZNAM ČLANSTVA'!E:E,podloge!$A$11,'SEZNAM ČLANSTVA'!H:H,$H$8)</f>
        <v>0</v>
      </c>
      <c r="J31" s="53"/>
      <c r="K31" s="53"/>
      <c r="L31" s="53"/>
      <c r="M31" s="53"/>
      <c r="N31" s="53"/>
      <c r="O31" s="53"/>
      <c r="P31" s="53"/>
      <c r="Q31" s="53"/>
      <c r="R31" s="53"/>
      <c r="S31" s="5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</row>
    <row r="32" spans="1:47" ht="12.75" customHeight="1" x14ac:dyDescent="0.2">
      <c r="A32" s="169" t="s">
        <v>213</v>
      </c>
      <c r="B32" s="170"/>
      <c r="C32" s="170"/>
      <c r="D32" s="170"/>
      <c r="E32" s="170"/>
      <c r="F32" s="170"/>
      <c r="G32" s="170"/>
      <c r="H32" s="170"/>
      <c r="I32" s="77">
        <f>COUNTIFS('SEZNAM ČLANSTVA'!E:E,podloge!$A$12,'SEZNAM ČLANSTVA'!H:H,$H$8)</f>
        <v>0</v>
      </c>
      <c r="J32" s="53"/>
      <c r="K32" s="53"/>
      <c r="L32" s="53"/>
      <c r="M32" s="53"/>
      <c r="N32" s="53"/>
      <c r="O32" s="53"/>
      <c r="P32" s="53"/>
      <c r="Q32" s="53"/>
      <c r="R32" s="53"/>
      <c r="S32" s="5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</row>
    <row r="33" spans="1:47" ht="12.75" customHeight="1" x14ac:dyDescent="0.2">
      <c r="A33" s="171"/>
      <c r="B33" s="172"/>
      <c r="C33" s="172"/>
      <c r="D33" s="172"/>
      <c r="E33" s="172"/>
      <c r="F33" s="172"/>
      <c r="G33" s="172"/>
      <c r="H33" s="172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</row>
    <row r="34" spans="1:47" ht="12.75" customHeight="1" x14ac:dyDescent="0.2">
      <c r="A34" s="55" t="s">
        <v>151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</row>
    <row r="35" spans="1:47" ht="12.75" customHeight="1" x14ac:dyDescent="0.2">
      <c r="A35" s="173" t="s">
        <v>152</v>
      </c>
      <c r="B35" s="94"/>
      <c r="C35" s="95"/>
      <c r="D35" s="174" t="s">
        <v>153</v>
      </c>
      <c r="E35" s="94"/>
      <c r="F35" s="95"/>
      <c r="G35" s="174" t="s">
        <v>171</v>
      </c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168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</row>
    <row r="36" spans="1:47" ht="12.75" customHeight="1" x14ac:dyDescent="0.2">
      <c r="A36" s="163"/>
      <c r="B36" s="94"/>
      <c r="C36" s="95"/>
      <c r="D36" s="166"/>
      <c r="E36" s="94"/>
      <c r="F36" s="95"/>
      <c r="G36" s="166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168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</row>
    <row r="37" spans="1:47" ht="12.75" customHeight="1" x14ac:dyDescent="0.2">
      <c r="A37" s="163"/>
      <c r="B37" s="164"/>
      <c r="C37" s="165"/>
      <c r="D37" s="166"/>
      <c r="E37" s="164"/>
      <c r="F37" s="165"/>
      <c r="G37" s="166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</row>
    <row r="38" spans="1:47" ht="12.75" customHeight="1" x14ac:dyDescent="0.2">
      <c r="A38" s="163"/>
      <c r="B38" s="164"/>
      <c r="C38" s="165"/>
      <c r="D38" s="166"/>
      <c r="E38" s="164"/>
      <c r="F38" s="165"/>
      <c r="G38" s="166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7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</row>
    <row r="39" spans="1:47" ht="12.75" customHeight="1" x14ac:dyDescent="0.2">
      <c r="A39" s="163"/>
      <c r="B39" s="164"/>
      <c r="C39" s="165"/>
      <c r="D39" s="166"/>
      <c r="E39" s="164"/>
      <c r="F39" s="165"/>
      <c r="G39" s="166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7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</row>
    <row r="40" spans="1:47" ht="12.75" customHeight="1" x14ac:dyDescent="0.2">
      <c r="A40" s="163"/>
      <c r="B40" s="164"/>
      <c r="C40" s="165"/>
      <c r="D40" s="166"/>
      <c r="E40" s="164"/>
      <c r="F40" s="165"/>
      <c r="G40" s="166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7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</row>
    <row r="41" spans="1:47" ht="12.75" customHeight="1" x14ac:dyDescent="0.2">
      <c r="A41" s="163"/>
      <c r="B41" s="164"/>
      <c r="C41" s="165"/>
      <c r="D41" s="166"/>
      <c r="E41" s="164"/>
      <c r="F41" s="165"/>
      <c r="G41" s="166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7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</row>
    <row r="42" spans="1:47" ht="12.75" customHeight="1" x14ac:dyDescent="0.2">
      <c r="A42" s="163"/>
      <c r="B42" s="164"/>
      <c r="C42" s="165"/>
      <c r="D42" s="166"/>
      <c r="E42" s="164"/>
      <c r="F42" s="165"/>
      <c r="G42" s="166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7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</row>
    <row r="43" spans="1:47" ht="12.75" customHeight="1" x14ac:dyDescent="0.2">
      <c r="A43" s="52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</row>
    <row r="44" spans="1:47" ht="12.75" customHeight="1" x14ac:dyDescent="0.2">
      <c r="A44" s="149" t="s">
        <v>154</v>
      </c>
      <c r="B44" s="115"/>
      <c r="C44" s="115"/>
      <c r="D44" s="115"/>
      <c r="E44" s="115"/>
      <c r="F44" s="115"/>
      <c r="G44" s="150"/>
      <c r="H44" s="151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3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</row>
    <row r="45" spans="1:47" ht="12.75" customHeight="1" x14ac:dyDescent="0.2">
      <c r="A45" s="149" t="s">
        <v>155</v>
      </c>
      <c r="B45" s="115"/>
      <c r="C45" s="115"/>
      <c r="D45" s="115"/>
      <c r="E45" s="115"/>
      <c r="F45" s="115"/>
      <c r="G45" s="150"/>
      <c r="H45" s="151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3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</row>
    <row r="46" spans="1:47" ht="12.75" customHeight="1" x14ac:dyDescent="0.2">
      <c r="A46" s="52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</row>
    <row r="47" spans="1:47" ht="12.75" customHeight="1" x14ac:dyDescent="0.2">
      <c r="A47" s="55" t="s">
        <v>165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</row>
    <row r="48" spans="1:47" ht="12.75" customHeight="1" x14ac:dyDescent="0.2">
      <c r="A48" s="154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6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</row>
    <row r="49" spans="1:47" ht="12.75" customHeight="1" x14ac:dyDescent="0.2">
      <c r="A49" s="157"/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</row>
    <row r="50" spans="1:47" ht="12.75" customHeight="1" x14ac:dyDescent="0.2">
      <c r="A50" s="157"/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9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</row>
    <row r="51" spans="1:47" ht="12.75" customHeight="1" x14ac:dyDescent="0.2">
      <c r="A51" s="157"/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9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</row>
    <row r="52" spans="1:47" ht="12.75" customHeight="1" x14ac:dyDescent="0.2">
      <c r="A52" s="157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9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</row>
    <row r="53" spans="1:47" ht="12.75" customHeight="1" x14ac:dyDescent="0.2">
      <c r="A53" s="157"/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9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</row>
    <row r="54" spans="1:47" ht="12.75" customHeight="1" thickBot="1" x14ac:dyDescent="0.25">
      <c r="A54" s="160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2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</row>
    <row r="55" spans="1:47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</row>
    <row r="56" spans="1:47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</row>
    <row r="57" spans="1:47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</row>
    <row r="58" spans="1:47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1:47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</row>
    <row r="60" spans="1:47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47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47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47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47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1:47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1:47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1:47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1:47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1:47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1:47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1:47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1:47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1:47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1:47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1:47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1:47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1:47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1:47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1:47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1:47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1:47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1:47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1:47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1:47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1:47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1:47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1:47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1:47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1:47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1:47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1:47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1:47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</row>
    <row r="93" spans="1:47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</row>
    <row r="94" spans="1:47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</row>
    <row r="95" spans="1:47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</row>
    <row r="96" spans="1:47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</row>
    <row r="97" spans="1:47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</row>
    <row r="98" spans="1:47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</row>
    <row r="99" spans="1:47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</row>
    <row r="100" spans="1:47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</row>
    <row r="101" spans="1:47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</row>
    <row r="102" spans="1:47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</row>
    <row r="103" spans="1:47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</row>
    <row r="104" spans="1:47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</row>
    <row r="105" spans="1:47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</row>
    <row r="106" spans="1:47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</row>
    <row r="107" spans="1:47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</row>
    <row r="108" spans="1:47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</row>
    <row r="109" spans="1:47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</row>
    <row r="110" spans="1:47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</row>
    <row r="111" spans="1:47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</row>
    <row r="112" spans="1:47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</row>
    <row r="113" spans="1:47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</row>
    <row r="114" spans="1:47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</row>
    <row r="115" spans="1:47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</row>
    <row r="116" spans="1:47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</row>
    <row r="117" spans="1:47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</row>
    <row r="118" spans="1:47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</row>
    <row r="119" spans="1:47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</row>
    <row r="120" spans="1:47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</row>
    <row r="121" spans="1:47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</row>
    <row r="122" spans="1:47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</row>
    <row r="123" spans="1:47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</row>
    <row r="124" spans="1:47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</row>
    <row r="125" spans="1:47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</row>
    <row r="126" spans="1:47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</row>
    <row r="127" spans="1:47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</row>
    <row r="128" spans="1:47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</row>
    <row r="129" spans="1:47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</row>
    <row r="130" spans="1:47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</row>
    <row r="131" spans="1:47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</row>
    <row r="132" spans="1:47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</row>
    <row r="133" spans="1:47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</row>
    <row r="134" spans="1:47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</row>
    <row r="135" spans="1:47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</row>
    <row r="136" spans="1:47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</row>
    <row r="137" spans="1:47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</row>
    <row r="138" spans="1:47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</row>
    <row r="139" spans="1:47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</row>
    <row r="140" spans="1:47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</row>
    <row r="141" spans="1:47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</row>
    <row r="142" spans="1:47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</row>
    <row r="143" spans="1:47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</row>
    <row r="144" spans="1:47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</row>
    <row r="145" spans="1:47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</row>
    <row r="146" spans="1:47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</row>
    <row r="147" spans="1:47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</row>
    <row r="148" spans="1:47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</row>
    <row r="149" spans="1:47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</row>
    <row r="150" spans="1:47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</row>
    <row r="151" spans="1:47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</row>
    <row r="152" spans="1:47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</row>
    <row r="153" spans="1:47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</row>
    <row r="154" spans="1:47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</row>
    <row r="155" spans="1:47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</row>
    <row r="156" spans="1:47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</row>
    <row r="157" spans="1:47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</row>
    <row r="158" spans="1:47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</row>
    <row r="159" spans="1:47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</row>
    <row r="160" spans="1:47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</row>
    <row r="161" spans="1:47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</row>
    <row r="162" spans="1:47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</row>
    <row r="163" spans="1:47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</row>
    <row r="164" spans="1:47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</row>
    <row r="165" spans="1:47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</row>
    <row r="166" spans="1:47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</row>
    <row r="167" spans="1:47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</row>
    <row r="168" spans="1:47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</row>
    <row r="169" spans="1:47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</row>
    <row r="170" spans="1:47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</row>
    <row r="171" spans="1:47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</row>
    <row r="172" spans="1:47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</row>
    <row r="173" spans="1:47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</row>
    <row r="174" spans="1:47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</row>
    <row r="175" spans="1:47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</row>
    <row r="176" spans="1:47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</row>
    <row r="177" spans="1:47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</row>
    <row r="178" spans="1:47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</row>
    <row r="179" spans="1:47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</row>
    <row r="180" spans="1:47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</row>
    <row r="181" spans="1:47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</row>
    <row r="182" spans="1:47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</row>
    <row r="183" spans="1:47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</row>
    <row r="184" spans="1:47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</row>
    <row r="185" spans="1:47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</row>
    <row r="186" spans="1:47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</row>
    <row r="187" spans="1:47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</row>
    <row r="188" spans="1:47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</row>
    <row r="189" spans="1:47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</row>
    <row r="190" spans="1:47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</row>
    <row r="191" spans="1:47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</row>
    <row r="192" spans="1:47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</row>
    <row r="193" spans="1:47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</row>
    <row r="194" spans="1:47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</row>
    <row r="195" spans="1:47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</row>
    <row r="196" spans="1:47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</row>
    <row r="197" spans="1:47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</row>
    <row r="198" spans="1:47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</row>
    <row r="199" spans="1:47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</row>
    <row r="200" spans="1:47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</row>
    <row r="201" spans="1:47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</row>
    <row r="202" spans="1:47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</row>
    <row r="203" spans="1:47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</row>
    <row r="204" spans="1:47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</row>
    <row r="205" spans="1:47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</row>
    <row r="206" spans="1:47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</row>
    <row r="207" spans="1:47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</row>
    <row r="208" spans="1:47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</row>
    <row r="209" spans="1:47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</row>
    <row r="210" spans="1:47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</row>
    <row r="211" spans="1:47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</row>
    <row r="212" spans="1:47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</row>
    <row r="213" spans="1:47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</row>
    <row r="214" spans="1:47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</row>
    <row r="215" spans="1:47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</row>
    <row r="216" spans="1:47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</row>
    <row r="217" spans="1:47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</row>
    <row r="218" spans="1:47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</row>
    <row r="219" spans="1:47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</row>
    <row r="220" spans="1:47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</row>
    <row r="221" spans="1:47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</row>
    <row r="222" spans="1:47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</row>
    <row r="223" spans="1:47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</row>
    <row r="224" spans="1:47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</row>
    <row r="225" spans="1:47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</row>
    <row r="226" spans="1:47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</row>
    <row r="227" spans="1:47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</row>
    <row r="228" spans="1:47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</row>
    <row r="229" spans="1:47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</row>
    <row r="230" spans="1:47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</row>
    <row r="231" spans="1:47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</row>
    <row r="232" spans="1:47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</row>
    <row r="233" spans="1:47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</row>
    <row r="234" spans="1:47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</row>
    <row r="235" spans="1:47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</row>
    <row r="236" spans="1:47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</row>
    <row r="237" spans="1:47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</row>
    <row r="238" spans="1:47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</row>
    <row r="239" spans="1:47" ht="12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</row>
    <row r="240" spans="1:47" ht="12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</row>
    <row r="241" spans="1:47" ht="12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</row>
    <row r="242" spans="1:47" ht="12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</row>
    <row r="243" spans="1:47" ht="12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</row>
    <row r="244" spans="1:47" ht="12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</row>
    <row r="245" spans="1:47" ht="12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</row>
    <row r="246" spans="1:47" ht="12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</row>
    <row r="247" spans="1:47" ht="12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</row>
    <row r="248" spans="1:47" ht="12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</row>
    <row r="249" spans="1:47" ht="12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</row>
    <row r="250" spans="1:47" ht="12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</row>
    <row r="251" spans="1:47" ht="12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</row>
    <row r="252" spans="1:47" ht="12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</row>
    <row r="253" spans="1:47" ht="12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</row>
    <row r="254" spans="1:47" ht="12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</row>
    <row r="255" spans="1:47" ht="12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</row>
    <row r="256" spans="1:47" ht="12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</row>
    <row r="257" spans="1:47" ht="12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</row>
    <row r="258" spans="1:47" ht="12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</row>
    <row r="259" spans="1:47" ht="12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</row>
    <row r="260" spans="1:47" ht="12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</row>
    <row r="261" spans="1:47" ht="12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</row>
    <row r="262" spans="1:47" ht="12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</row>
    <row r="263" spans="1:47" ht="12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</row>
    <row r="264" spans="1:47" ht="12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</row>
    <row r="265" spans="1:47" ht="12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</row>
    <row r="266" spans="1:47" ht="12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</row>
    <row r="267" spans="1:47" ht="12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</row>
    <row r="268" spans="1:47" ht="12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</row>
    <row r="269" spans="1:47" ht="12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</row>
    <row r="270" spans="1:47" ht="12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</row>
    <row r="271" spans="1:47" ht="12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</row>
    <row r="272" spans="1:47" ht="12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</row>
    <row r="273" spans="1:47" ht="12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</row>
    <row r="274" spans="1:47" ht="12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</row>
    <row r="275" spans="1:47" ht="12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</row>
    <row r="276" spans="1:47" ht="12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</row>
    <row r="277" spans="1:47" ht="12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</row>
    <row r="278" spans="1:47" ht="12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</row>
    <row r="279" spans="1:47" ht="12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</row>
    <row r="280" spans="1:47" ht="12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</row>
    <row r="281" spans="1:47" ht="12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</row>
    <row r="282" spans="1:47" ht="12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</row>
    <row r="283" spans="1:47" ht="12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</row>
    <row r="284" spans="1:47" ht="12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</row>
    <row r="285" spans="1:47" ht="12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</row>
    <row r="286" spans="1:47" ht="12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</row>
    <row r="287" spans="1:47" ht="12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</row>
    <row r="288" spans="1:47" ht="12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</row>
    <row r="289" spans="1:47" ht="12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</row>
    <row r="290" spans="1:47" ht="12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</row>
    <row r="291" spans="1:47" ht="12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</row>
    <row r="292" spans="1:47" ht="12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</row>
    <row r="293" spans="1:47" ht="12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</row>
    <row r="294" spans="1:47" ht="12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</row>
    <row r="295" spans="1:47" ht="12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</row>
    <row r="296" spans="1:47" ht="12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</row>
    <row r="297" spans="1:47" ht="12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</row>
    <row r="298" spans="1:47" ht="12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</row>
    <row r="299" spans="1:47" ht="12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</row>
    <row r="300" spans="1:47" ht="12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</row>
    <row r="301" spans="1:47" ht="12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</row>
    <row r="302" spans="1:47" ht="12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</row>
    <row r="303" spans="1:47" ht="12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</row>
    <row r="304" spans="1:47" ht="12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</row>
    <row r="305" spans="1:47" ht="12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</row>
    <row r="306" spans="1:47" ht="12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</row>
    <row r="307" spans="1:47" ht="12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</row>
    <row r="308" spans="1:47" ht="12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</row>
    <row r="309" spans="1:47" ht="12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</row>
    <row r="310" spans="1:47" ht="12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</row>
    <row r="311" spans="1:47" ht="12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</row>
    <row r="312" spans="1:47" ht="12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</row>
    <row r="313" spans="1:47" ht="12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</row>
    <row r="314" spans="1:47" ht="12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</row>
    <row r="315" spans="1:47" ht="12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</row>
    <row r="316" spans="1:47" ht="12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</row>
    <row r="317" spans="1:47" ht="12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</row>
    <row r="318" spans="1:47" ht="12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</row>
    <row r="319" spans="1:47" ht="12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</row>
    <row r="320" spans="1:47" ht="12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</row>
    <row r="321" spans="1:47" ht="12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</row>
    <row r="322" spans="1:47" ht="12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</row>
    <row r="323" spans="1:47" ht="12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</row>
    <row r="324" spans="1:47" ht="12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</row>
    <row r="325" spans="1:47" ht="12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</row>
    <row r="326" spans="1:47" ht="12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</row>
    <row r="327" spans="1:47" ht="12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</row>
    <row r="328" spans="1:47" ht="12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</row>
    <row r="329" spans="1:47" ht="12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</row>
    <row r="330" spans="1:47" ht="12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</row>
    <row r="331" spans="1:47" ht="12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</row>
    <row r="332" spans="1:47" ht="12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</row>
    <row r="333" spans="1:47" ht="12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</row>
    <row r="334" spans="1:47" ht="12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</row>
    <row r="335" spans="1:47" ht="12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</row>
    <row r="336" spans="1:47" ht="12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</row>
    <row r="337" spans="1:47" ht="12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</row>
    <row r="338" spans="1:47" ht="12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</row>
    <row r="339" spans="1:47" ht="12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</row>
    <row r="340" spans="1:47" ht="12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</row>
    <row r="341" spans="1:47" ht="12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</row>
    <row r="342" spans="1:47" ht="12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</row>
    <row r="343" spans="1:47" ht="12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</row>
    <row r="344" spans="1:47" ht="12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</row>
    <row r="345" spans="1:47" ht="12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</row>
    <row r="346" spans="1:47" ht="12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</row>
    <row r="347" spans="1:47" ht="12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</row>
    <row r="348" spans="1:47" ht="12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</row>
    <row r="349" spans="1:47" ht="12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</row>
    <row r="350" spans="1:47" ht="12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</row>
    <row r="351" spans="1:47" ht="12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</row>
    <row r="352" spans="1:47" ht="12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</row>
    <row r="353" spans="1:47" ht="12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</row>
    <row r="354" spans="1:47" ht="12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</row>
    <row r="355" spans="1:47" ht="12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</row>
    <row r="356" spans="1:47" ht="12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</row>
    <row r="357" spans="1:47" ht="12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</row>
    <row r="358" spans="1:47" ht="12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</row>
    <row r="359" spans="1:47" ht="12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</row>
    <row r="360" spans="1:47" ht="12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</row>
    <row r="361" spans="1:47" ht="12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</row>
    <row r="362" spans="1:47" ht="12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</row>
    <row r="363" spans="1:47" ht="12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</row>
    <row r="364" spans="1:47" ht="12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</row>
    <row r="365" spans="1:47" ht="12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</row>
    <row r="366" spans="1:47" ht="12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</row>
    <row r="367" spans="1:47" ht="12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</row>
    <row r="368" spans="1:47" ht="12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</row>
    <row r="369" spans="1:47" ht="12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</row>
    <row r="370" spans="1:47" ht="12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</row>
    <row r="371" spans="1:47" ht="12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</row>
    <row r="372" spans="1:47" ht="12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</row>
    <row r="373" spans="1:47" ht="12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</row>
    <row r="374" spans="1:47" ht="12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</row>
    <row r="375" spans="1:47" ht="12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</row>
    <row r="376" spans="1:47" ht="12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</row>
    <row r="377" spans="1:47" ht="12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</row>
    <row r="378" spans="1:47" ht="12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</row>
    <row r="379" spans="1:47" ht="12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</row>
    <row r="380" spans="1:47" ht="12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</row>
    <row r="381" spans="1:47" ht="12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</row>
    <row r="382" spans="1:47" ht="12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</row>
    <row r="383" spans="1:47" ht="12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</row>
    <row r="384" spans="1:47" ht="12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</row>
    <row r="385" spans="1:47" ht="12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</row>
    <row r="386" spans="1:47" ht="12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</row>
    <row r="387" spans="1:47" ht="12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</row>
    <row r="388" spans="1:47" ht="12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</row>
    <row r="389" spans="1:47" ht="12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</row>
    <row r="390" spans="1:47" ht="12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</row>
    <row r="391" spans="1:47" ht="12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</row>
    <row r="392" spans="1:47" ht="12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</row>
    <row r="393" spans="1:47" ht="12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</row>
    <row r="394" spans="1:47" ht="12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</row>
    <row r="395" spans="1:47" ht="12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</row>
    <row r="396" spans="1:47" ht="12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</row>
    <row r="397" spans="1:47" ht="12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</row>
    <row r="398" spans="1:47" ht="12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</row>
    <row r="399" spans="1:47" ht="12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</row>
    <row r="400" spans="1:47" ht="12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</row>
    <row r="401" spans="1:47" ht="12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</row>
    <row r="402" spans="1:47" ht="12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</row>
    <row r="403" spans="1:47" ht="12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</row>
    <row r="404" spans="1:47" ht="12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</row>
    <row r="405" spans="1:47" ht="12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</row>
    <row r="406" spans="1:47" ht="12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</row>
    <row r="407" spans="1:47" ht="12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</row>
    <row r="408" spans="1:47" ht="12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</row>
    <row r="409" spans="1:47" ht="12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</row>
    <row r="410" spans="1:47" ht="12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</row>
    <row r="411" spans="1:47" ht="12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</row>
    <row r="412" spans="1:47" ht="12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</row>
    <row r="413" spans="1:47" ht="12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</row>
    <row r="414" spans="1:47" ht="12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</row>
    <row r="415" spans="1:47" ht="12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</row>
    <row r="416" spans="1:47" ht="12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</row>
    <row r="417" spans="1:47" ht="12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</row>
    <row r="418" spans="1:47" ht="12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</row>
    <row r="419" spans="1:47" ht="12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</row>
    <row r="420" spans="1:47" ht="12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</row>
    <row r="421" spans="1:47" ht="12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</row>
    <row r="422" spans="1:47" ht="12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</row>
    <row r="423" spans="1:47" ht="12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</row>
    <row r="424" spans="1:47" ht="12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</row>
    <row r="425" spans="1:47" ht="12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</row>
    <row r="426" spans="1:47" ht="12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</row>
    <row r="427" spans="1:47" ht="12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</row>
    <row r="428" spans="1:47" ht="12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</row>
    <row r="429" spans="1:47" ht="12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</row>
    <row r="430" spans="1:47" ht="12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</row>
    <row r="431" spans="1:47" ht="12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</row>
    <row r="432" spans="1:47" ht="12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</row>
    <row r="433" spans="1:47" ht="12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</row>
    <row r="434" spans="1:47" ht="12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</row>
    <row r="435" spans="1:47" ht="12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</row>
    <row r="436" spans="1:47" ht="12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</row>
    <row r="437" spans="1:47" ht="12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</row>
    <row r="438" spans="1:47" ht="12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</row>
    <row r="439" spans="1:47" ht="12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</row>
    <row r="440" spans="1:47" ht="12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</row>
    <row r="441" spans="1:47" ht="12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</row>
    <row r="442" spans="1:47" ht="12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</row>
    <row r="443" spans="1:47" ht="12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</row>
    <row r="444" spans="1:47" ht="12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</row>
    <row r="445" spans="1:47" ht="12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</row>
    <row r="446" spans="1:47" ht="12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</row>
    <row r="447" spans="1:47" ht="12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</row>
    <row r="448" spans="1:47" ht="12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</row>
    <row r="449" spans="1:47" ht="12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</row>
    <row r="450" spans="1:47" ht="12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</row>
    <row r="451" spans="1:47" ht="12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</row>
    <row r="452" spans="1:47" ht="12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</row>
    <row r="453" spans="1:47" ht="12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</row>
    <row r="454" spans="1:47" ht="12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</row>
    <row r="455" spans="1:47" ht="12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</row>
    <row r="456" spans="1:47" ht="12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</row>
    <row r="457" spans="1:47" ht="12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</row>
    <row r="458" spans="1:47" ht="12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</row>
    <row r="459" spans="1:47" ht="12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</row>
    <row r="460" spans="1:47" ht="12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</row>
    <row r="461" spans="1:47" ht="12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</row>
    <row r="462" spans="1:47" ht="12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</row>
    <row r="463" spans="1:47" ht="12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</row>
    <row r="464" spans="1:47" ht="12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</row>
    <row r="465" spans="1:47" ht="12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</row>
    <row r="466" spans="1:47" ht="12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</row>
    <row r="467" spans="1:47" ht="12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</row>
    <row r="468" spans="1:47" ht="12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</row>
    <row r="469" spans="1:47" ht="12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</row>
    <row r="470" spans="1:47" ht="12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</row>
    <row r="471" spans="1:47" ht="12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</row>
    <row r="472" spans="1:47" ht="12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</row>
    <row r="473" spans="1:47" ht="12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</row>
    <row r="474" spans="1:47" ht="12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</row>
    <row r="475" spans="1:47" ht="12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</row>
    <row r="476" spans="1:47" ht="12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</row>
    <row r="477" spans="1:47" ht="12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</row>
    <row r="478" spans="1:47" ht="12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</row>
    <row r="479" spans="1:47" ht="12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</row>
    <row r="480" spans="1:47" ht="12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</row>
    <row r="481" spans="1:47" ht="12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</row>
    <row r="482" spans="1:47" ht="12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</row>
    <row r="483" spans="1:47" ht="12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</row>
    <row r="484" spans="1:47" ht="12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</row>
    <row r="485" spans="1:47" ht="12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</row>
    <row r="486" spans="1:47" ht="12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</row>
    <row r="487" spans="1:47" ht="12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</row>
    <row r="488" spans="1:47" ht="12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</row>
    <row r="489" spans="1:47" ht="12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</row>
    <row r="490" spans="1:47" ht="12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</row>
    <row r="491" spans="1:47" ht="12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</row>
    <row r="492" spans="1:47" ht="12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</row>
    <row r="493" spans="1:47" ht="12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</row>
    <row r="494" spans="1:47" ht="12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</row>
    <row r="495" spans="1:47" ht="12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</row>
    <row r="496" spans="1:47" ht="12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</row>
    <row r="497" spans="1:47" ht="12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</row>
    <row r="498" spans="1:47" ht="12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</row>
    <row r="499" spans="1:47" ht="12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</row>
    <row r="500" spans="1:47" ht="12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</row>
    <row r="501" spans="1:47" ht="12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</row>
    <row r="502" spans="1:47" ht="12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</row>
    <row r="503" spans="1:47" ht="12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</row>
    <row r="504" spans="1:47" ht="12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</row>
    <row r="505" spans="1:47" ht="12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</row>
    <row r="506" spans="1:47" ht="12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</row>
    <row r="507" spans="1:47" ht="12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</row>
    <row r="508" spans="1:47" ht="12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</row>
    <row r="509" spans="1:47" ht="12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</row>
    <row r="510" spans="1:47" ht="12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</row>
    <row r="511" spans="1:47" ht="12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</row>
    <row r="512" spans="1:47" ht="12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</row>
    <row r="513" spans="1:47" ht="12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</row>
    <row r="514" spans="1:47" ht="12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</row>
    <row r="515" spans="1:47" ht="12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</row>
    <row r="516" spans="1:47" ht="12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</row>
    <row r="517" spans="1:47" ht="12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</row>
    <row r="518" spans="1:47" ht="12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</row>
    <row r="519" spans="1:47" ht="12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</row>
    <row r="520" spans="1:47" ht="12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</row>
    <row r="521" spans="1:47" ht="12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</row>
    <row r="522" spans="1:47" ht="12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</row>
    <row r="523" spans="1:47" ht="12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</row>
    <row r="524" spans="1:47" ht="12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</row>
    <row r="525" spans="1:47" ht="12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</row>
    <row r="526" spans="1:47" ht="12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</row>
    <row r="527" spans="1:47" ht="12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</row>
    <row r="528" spans="1:47" ht="12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</row>
    <row r="529" spans="1:47" ht="12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</row>
    <row r="530" spans="1:47" ht="12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</row>
    <row r="531" spans="1:47" ht="12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</row>
    <row r="532" spans="1:47" ht="12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</row>
    <row r="533" spans="1:47" ht="12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</row>
    <row r="534" spans="1:47" ht="12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</row>
    <row r="535" spans="1:47" ht="12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</row>
    <row r="536" spans="1:47" ht="12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</row>
    <row r="537" spans="1:47" ht="12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</row>
    <row r="538" spans="1:47" ht="12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</row>
    <row r="539" spans="1:47" ht="12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</row>
    <row r="540" spans="1:47" ht="12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</row>
    <row r="541" spans="1:47" ht="12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</row>
    <row r="542" spans="1:47" ht="12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</row>
    <row r="543" spans="1:47" ht="12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</row>
    <row r="544" spans="1:47" ht="12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</row>
    <row r="545" spans="1:47" ht="12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</row>
    <row r="546" spans="1:47" ht="12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</row>
    <row r="547" spans="1:47" ht="12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</row>
    <row r="548" spans="1:47" ht="12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</row>
    <row r="549" spans="1:47" ht="12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</row>
    <row r="550" spans="1:47" ht="12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</row>
    <row r="551" spans="1:47" ht="12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</row>
    <row r="552" spans="1:47" ht="12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</row>
    <row r="553" spans="1:47" ht="12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</row>
    <row r="554" spans="1:47" ht="12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</row>
    <row r="555" spans="1:47" ht="12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</row>
    <row r="556" spans="1:47" ht="12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</row>
    <row r="557" spans="1:47" ht="12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</row>
    <row r="558" spans="1:47" ht="12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</row>
    <row r="559" spans="1:47" ht="12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</row>
    <row r="560" spans="1:47" ht="12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</row>
    <row r="561" spans="1:47" ht="12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</row>
    <row r="562" spans="1:47" ht="12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</row>
    <row r="563" spans="1:47" ht="12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</row>
    <row r="564" spans="1:47" ht="12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</row>
    <row r="565" spans="1:47" ht="12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</row>
    <row r="566" spans="1:47" ht="12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</row>
    <row r="567" spans="1:47" ht="12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</row>
    <row r="568" spans="1:47" ht="12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</row>
    <row r="569" spans="1:47" ht="12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</row>
    <row r="570" spans="1:47" ht="12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</row>
    <row r="571" spans="1:47" ht="12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</row>
    <row r="572" spans="1:47" ht="12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</row>
    <row r="573" spans="1:47" ht="12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</row>
    <row r="574" spans="1:47" ht="12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</row>
    <row r="575" spans="1:47" ht="12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</row>
    <row r="576" spans="1:47" ht="12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</row>
    <row r="577" spans="1:47" ht="12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</row>
    <row r="578" spans="1:47" ht="12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</row>
    <row r="579" spans="1:47" ht="12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</row>
    <row r="580" spans="1:47" ht="12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</row>
    <row r="581" spans="1:47" ht="12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</row>
    <row r="582" spans="1:47" ht="12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</row>
    <row r="583" spans="1:47" ht="12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</row>
    <row r="584" spans="1:47" ht="12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</row>
    <row r="585" spans="1:47" ht="12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</row>
    <row r="586" spans="1:47" ht="12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</row>
    <row r="587" spans="1:47" ht="12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</row>
    <row r="588" spans="1:47" ht="12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</row>
    <row r="589" spans="1:47" ht="12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</row>
    <row r="590" spans="1:47" ht="12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</row>
    <row r="591" spans="1:47" ht="12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</row>
    <row r="592" spans="1:47" ht="12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</row>
    <row r="593" spans="1:47" ht="12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</row>
    <row r="594" spans="1:47" ht="12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</row>
    <row r="595" spans="1:47" ht="12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</row>
    <row r="596" spans="1:47" ht="12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</row>
    <row r="597" spans="1:47" ht="12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</row>
    <row r="598" spans="1:47" ht="12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</row>
    <row r="599" spans="1:47" ht="12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</row>
    <row r="600" spans="1:47" ht="12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</row>
    <row r="601" spans="1:47" ht="12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</row>
    <row r="602" spans="1:47" ht="12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</row>
    <row r="603" spans="1:47" ht="12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</row>
    <row r="604" spans="1:47" ht="12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</row>
    <row r="605" spans="1:47" ht="12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</row>
    <row r="606" spans="1:47" ht="12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</row>
    <row r="607" spans="1:47" ht="12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</row>
    <row r="608" spans="1:47" ht="12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</row>
    <row r="609" spans="1:47" ht="12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</row>
    <row r="610" spans="1:47" ht="12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</row>
    <row r="611" spans="1:47" ht="12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</row>
    <row r="612" spans="1:47" ht="12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</row>
    <row r="613" spans="1:47" ht="12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</row>
    <row r="614" spans="1:47" ht="12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</row>
    <row r="615" spans="1:47" ht="12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</row>
    <row r="616" spans="1:47" ht="12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</row>
    <row r="617" spans="1:47" ht="12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</row>
    <row r="618" spans="1:47" ht="12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</row>
    <row r="619" spans="1:47" ht="12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</row>
    <row r="620" spans="1:47" ht="12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</row>
    <row r="621" spans="1:47" ht="12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</row>
    <row r="622" spans="1:47" ht="12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</row>
    <row r="623" spans="1:47" ht="12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</row>
    <row r="624" spans="1:47" ht="12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</row>
    <row r="625" spans="1:47" ht="12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</row>
    <row r="626" spans="1:47" ht="12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</row>
    <row r="627" spans="1:47" ht="12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</row>
    <row r="628" spans="1:47" ht="12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</row>
    <row r="629" spans="1:47" ht="12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</row>
    <row r="630" spans="1:47" ht="12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</row>
    <row r="631" spans="1:47" ht="12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</row>
    <row r="632" spans="1:47" ht="12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</row>
    <row r="633" spans="1:47" ht="12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</row>
    <row r="634" spans="1:47" ht="12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</row>
    <row r="635" spans="1:47" ht="12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</row>
    <row r="636" spans="1:47" ht="12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</row>
    <row r="637" spans="1:47" ht="12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</row>
    <row r="638" spans="1:47" ht="12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</row>
    <row r="639" spans="1:47" ht="12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</row>
    <row r="640" spans="1:47" ht="12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</row>
    <row r="641" spans="1:47" ht="12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</row>
    <row r="642" spans="1:47" ht="12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</row>
    <row r="643" spans="1:47" ht="12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</row>
    <row r="644" spans="1:47" ht="12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</row>
    <row r="645" spans="1:47" ht="12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</row>
    <row r="646" spans="1:47" ht="12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</row>
    <row r="647" spans="1:47" ht="12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</row>
    <row r="648" spans="1:47" ht="12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</row>
    <row r="649" spans="1:47" ht="12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</row>
    <row r="650" spans="1:47" ht="12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</row>
    <row r="651" spans="1:47" ht="12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</row>
    <row r="652" spans="1:47" ht="12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</row>
    <row r="653" spans="1:47" ht="12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</row>
    <row r="654" spans="1:47" ht="12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</row>
    <row r="655" spans="1:47" ht="12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</row>
    <row r="656" spans="1:47" ht="12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</row>
    <row r="657" spans="1:47" ht="12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</row>
    <row r="658" spans="1:47" ht="12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</row>
    <row r="659" spans="1:47" ht="12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</row>
    <row r="660" spans="1:47" ht="12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</row>
    <row r="661" spans="1:47" ht="12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</row>
    <row r="662" spans="1:47" ht="12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</row>
    <row r="663" spans="1:47" ht="12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</row>
    <row r="664" spans="1:47" ht="12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</row>
    <row r="665" spans="1:47" ht="12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</row>
    <row r="666" spans="1:47" ht="12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</row>
    <row r="667" spans="1:47" ht="12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</row>
    <row r="668" spans="1:47" ht="12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</row>
    <row r="669" spans="1:47" ht="12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</row>
    <row r="670" spans="1:47" ht="12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</row>
    <row r="671" spans="1:47" ht="12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</row>
    <row r="672" spans="1:47" ht="12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</row>
    <row r="673" spans="1:47" ht="12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</row>
    <row r="674" spans="1:47" ht="12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</row>
    <row r="675" spans="1:47" ht="12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</row>
    <row r="676" spans="1:47" ht="12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</row>
    <row r="677" spans="1:47" ht="12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</row>
    <row r="678" spans="1:47" ht="12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</row>
    <row r="679" spans="1:47" ht="12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</row>
    <row r="680" spans="1:47" ht="12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</row>
    <row r="681" spans="1:47" ht="12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</row>
    <row r="682" spans="1:47" ht="12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</row>
    <row r="683" spans="1:47" ht="12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</row>
    <row r="684" spans="1:47" ht="12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</row>
    <row r="685" spans="1:47" ht="12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</row>
    <row r="686" spans="1:47" ht="12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</row>
    <row r="687" spans="1:47" ht="12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</row>
    <row r="688" spans="1:47" ht="12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</row>
    <row r="689" spans="1:47" ht="12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</row>
    <row r="690" spans="1:47" ht="12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</row>
    <row r="691" spans="1:47" ht="12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</row>
    <row r="692" spans="1:47" ht="12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</row>
    <row r="693" spans="1:47" ht="12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</row>
    <row r="694" spans="1:47" ht="12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</row>
    <row r="695" spans="1:47" ht="12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</row>
    <row r="696" spans="1:47" ht="12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</row>
    <row r="697" spans="1:47" ht="12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</row>
    <row r="698" spans="1:47" ht="12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</row>
    <row r="699" spans="1:47" ht="12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</row>
    <row r="700" spans="1:47" ht="12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</row>
    <row r="701" spans="1:47" ht="12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</row>
    <row r="702" spans="1:47" ht="12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</row>
    <row r="703" spans="1:47" ht="12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</row>
    <row r="704" spans="1:47" ht="12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</row>
    <row r="705" spans="1:47" ht="12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</row>
    <row r="706" spans="1:47" ht="12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</row>
    <row r="707" spans="1:47" ht="12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</row>
    <row r="708" spans="1:47" ht="12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</row>
    <row r="709" spans="1:47" ht="12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</row>
    <row r="710" spans="1:47" ht="12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</row>
    <row r="711" spans="1:47" ht="12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</row>
    <row r="712" spans="1:47" ht="12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</row>
    <row r="713" spans="1:47" ht="12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</row>
    <row r="714" spans="1:47" ht="12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</row>
    <row r="715" spans="1:47" ht="12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</row>
    <row r="716" spans="1:47" ht="12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</row>
    <row r="717" spans="1:47" ht="12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</row>
    <row r="718" spans="1:47" ht="12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</row>
    <row r="719" spans="1:47" ht="12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</row>
    <row r="720" spans="1:47" ht="12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</row>
    <row r="721" spans="1:47" ht="12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</row>
    <row r="722" spans="1:47" ht="12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</row>
    <row r="723" spans="1:47" ht="12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</row>
    <row r="724" spans="1:47" ht="12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</row>
    <row r="725" spans="1:47" ht="12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</row>
    <row r="726" spans="1:47" ht="12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</row>
    <row r="727" spans="1:47" ht="12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</row>
    <row r="728" spans="1:47" ht="12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</row>
    <row r="729" spans="1:47" ht="12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</row>
    <row r="730" spans="1:47" ht="12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</row>
    <row r="731" spans="1:47" ht="12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</row>
    <row r="732" spans="1:47" ht="12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</row>
    <row r="733" spans="1:47" ht="12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</row>
    <row r="734" spans="1:47" ht="12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</row>
    <row r="735" spans="1:47" ht="12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</row>
    <row r="736" spans="1:47" ht="12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</row>
    <row r="737" spans="1:47" ht="12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</row>
    <row r="738" spans="1:47" ht="12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</row>
    <row r="739" spans="1:47" ht="12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</row>
    <row r="740" spans="1:47" ht="12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</row>
    <row r="741" spans="1:47" ht="12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</row>
    <row r="742" spans="1:47" ht="12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</row>
    <row r="743" spans="1:47" ht="12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</row>
    <row r="744" spans="1:47" ht="12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</row>
    <row r="745" spans="1:47" ht="12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</row>
    <row r="746" spans="1:47" ht="12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</row>
    <row r="747" spans="1:47" ht="12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</row>
    <row r="748" spans="1:47" ht="12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</row>
    <row r="749" spans="1:47" ht="12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</row>
    <row r="750" spans="1:47" ht="12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</row>
    <row r="751" spans="1:47" ht="12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</row>
    <row r="752" spans="1:47" ht="12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</row>
    <row r="753" spans="1:47" ht="12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</row>
    <row r="754" spans="1:47" ht="12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</row>
    <row r="755" spans="1:47" ht="12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</row>
    <row r="756" spans="1:47" ht="12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</row>
    <row r="757" spans="1:47" ht="12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</row>
    <row r="758" spans="1:47" ht="12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</row>
    <row r="759" spans="1:47" ht="12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</row>
    <row r="760" spans="1:47" ht="12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</row>
    <row r="761" spans="1:47" ht="12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</row>
    <row r="762" spans="1:47" ht="12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</row>
    <row r="763" spans="1:47" ht="12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</row>
    <row r="764" spans="1:47" ht="12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</row>
    <row r="765" spans="1:47" ht="12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</row>
    <row r="766" spans="1:47" ht="12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</row>
    <row r="767" spans="1:47" ht="12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</row>
    <row r="768" spans="1:47" ht="12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</row>
    <row r="769" spans="1:47" ht="12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</row>
    <row r="770" spans="1:47" ht="12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</row>
    <row r="771" spans="1:47" ht="12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</row>
    <row r="772" spans="1:47" ht="12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</row>
    <row r="773" spans="1:47" ht="12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</row>
    <row r="774" spans="1:47" ht="12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</row>
    <row r="775" spans="1:47" ht="12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</row>
    <row r="776" spans="1:47" ht="12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</row>
    <row r="777" spans="1:47" ht="12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</row>
    <row r="778" spans="1:47" ht="12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</row>
    <row r="779" spans="1:47" ht="12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</row>
    <row r="780" spans="1:47" ht="12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</row>
    <row r="781" spans="1:47" ht="12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</row>
    <row r="782" spans="1:47" ht="12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</row>
    <row r="783" spans="1:47" ht="12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</row>
    <row r="784" spans="1:47" ht="12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</row>
    <row r="785" spans="1:47" ht="12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</row>
    <row r="786" spans="1:47" ht="12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</row>
    <row r="787" spans="1:47" ht="12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</row>
    <row r="788" spans="1:47" ht="12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</row>
    <row r="789" spans="1:47" ht="12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</row>
    <row r="790" spans="1:47" ht="12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</row>
    <row r="791" spans="1:47" ht="12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</row>
    <row r="792" spans="1:47" ht="12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</row>
    <row r="793" spans="1:47" ht="12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</row>
    <row r="794" spans="1:47" ht="12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</row>
    <row r="795" spans="1:47" ht="12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</row>
    <row r="796" spans="1:47" ht="12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</row>
    <row r="797" spans="1:47" ht="12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</row>
    <row r="798" spans="1:47" ht="12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</row>
    <row r="799" spans="1:47" ht="12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</row>
    <row r="800" spans="1:47" ht="12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</row>
    <row r="801" spans="1:47" ht="12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</row>
    <row r="802" spans="1:47" ht="12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</row>
    <row r="803" spans="1:47" ht="12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</row>
    <row r="804" spans="1:47" ht="12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</row>
    <row r="805" spans="1:47" ht="12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</row>
    <row r="806" spans="1:47" ht="12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</row>
    <row r="807" spans="1:47" ht="12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</row>
    <row r="808" spans="1:47" ht="12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</row>
    <row r="809" spans="1:47" ht="12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</row>
    <row r="810" spans="1:47" ht="12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</row>
    <row r="811" spans="1:47" ht="12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</row>
    <row r="812" spans="1:47" ht="12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</row>
    <row r="813" spans="1:47" ht="12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</row>
    <row r="814" spans="1:47" ht="12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</row>
    <row r="815" spans="1:47" ht="12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</row>
    <row r="816" spans="1:47" ht="12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</row>
    <row r="817" spans="1:47" ht="12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</row>
    <row r="818" spans="1:47" ht="12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</row>
    <row r="819" spans="1:47" ht="12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</row>
    <row r="820" spans="1:47" ht="12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</row>
    <row r="821" spans="1:47" ht="12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</row>
    <row r="822" spans="1:47" ht="12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</row>
    <row r="823" spans="1:47" ht="12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</row>
    <row r="824" spans="1:47" ht="12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</row>
    <row r="825" spans="1:47" ht="12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</row>
    <row r="826" spans="1:47" ht="12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</row>
    <row r="827" spans="1:47" ht="12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</row>
    <row r="828" spans="1:47" ht="12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</row>
    <row r="829" spans="1:47" ht="12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</row>
    <row r="830" spans="1:47" ht="12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</row>
    <row r="831" spans="1:47" ht="12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</row>
    <row r="832" spans="1:47" ht="12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</row>
    <row r="833" spans="1:47" ht="12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</row>
    <row r="834" spans="1:47" ht="12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</row>
    <row r="835" spans="1:47" ht="12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</row>
    <row r="836" spans="1:47" ht="12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</row>
    <row r="837" spans="1:47" ht="12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</row>
    <row r="838" spans="1:47" ht="12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</row>
    <row r="839" spans="1:47" ht="12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</row>
    <row r="840" spans="1:47" ht="12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</row>
    <row r="841" spans="1:47" ht="12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</row>
    <row r="842" spans="1:47" ht="12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</row>
    <row r="843" spans="1:47" ht="12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</row>
    <row r="844" spans="1:47" ht="12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</row>
    <row r="845" spans="1:47" ht="12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</row>
    <row r="846" spans="1:47" ht="12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</row>
    <row r="847" spans="1:47" ht="12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</row>
    <row r="848" spans="1:47" ht="12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</row>
    <row r="849" spans="1:47" ht="12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</row>
    <row r="850" spans="1:47" ht="12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</row>
    <row r="851" spans="1:47" ht="12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</row>
    <row r="852" spans="1:47" ht="12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</row>
    <row r="853" spans="1:47" ht="12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</row>
    <row r="854" spans="1:47" ht="12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</row>
    <row r="855" spans="1:47" ht="12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</row>
    <row r="856" spans="1:47" ht="12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</row>
    <row r="857" spans="1:47" ht="12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</row>
    <row r="858" spans="1:47" ht="12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</row>
    <row r="859" spans="1:47" ht="12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</row>
    <row r="860" spans="1:47" ht="12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</row>
    <row r="861" spans="1:47" ht="12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</row>
    <row r="862" spans="1:47" ht="12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</row>
    <row r="863" spans="1:47" ht="12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</row>
    <row r="864" spans="1:47" ht="12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</row>
    <row r="865" spans="1:47" ht="12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</row>
    <row r="866" spans="1:47" ht="12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</row>
    <row r="867" spans="1:47" ht="12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</row>
    <row r="868" spans="1:47" ht="12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</row>
    <row r="869" spans="1:47" ht="12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</row>
    <row r="870" spans="1:47" ht="12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</row>
    <row r="871" spans="1:47" ht="12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</row>
    <row r="872" spans="1:47" ht="12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</row>
    <row r="873" spans="1:47" ht="12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</row>
    <row r="874" spans="1:47" ht="12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</row>
    <row r="875" spans="1:47" ht="12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</row>
    <row r="876" spans="1:47" ht="12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</row>
    <row r="877" spans="1:47" ht="12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</row>
    <row r="878" spans="1:47" ht="12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</row>
    <row r="879" spans="1:47" ht="12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</row>
    <row r="880" spans="1:47" ht="12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</row>
    <row r="881" spans="1:47" ht="12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</row>
    <row r="882" spans="1:47" ht="12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</row>
    <row r="883" spans="1:47" ht="12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</row>
    <row r="884" spans="1:47" ht="12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</row>
    <row r="885" spans="1:47" ht="12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</row>
    <row r="886" spans="1:47" ht="12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</row>
    <row r="887" spans="1:47" ht="12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</row>
    <row r="888" spans="1:47" ht="12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</row>
    <row r="889" spans="1:47" ht="12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</row>
    <row r="890" spans="1:47" ht="12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</row>
    <row r="891" spans="1:47" ht="12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</row>
    <row r="892" spans="1:47" ht="12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</row>
    <row r="893" spans="1:47" ht="12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</row>
    <row r="894" spans="1:47" ht="12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</row>
    <row r="895" spans="1:47" ht="12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</row>
    <row r="896" spans="1:47" ht="12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</row>
    <row r="897" spans="1:47" ht="12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</row>
    <row r="898" spans="1:47" ht="12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</row>
    <row r="899" spans="1:47" ht="12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</row>
    <row r="900" spans="1:47" ht="12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</row>
    <row r="901" spans="1:47" ht="12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</row>
    <row r="902" spans="1:47" ht="12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</row>
    <row r="903" spans="1:47" ht="12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</row>
    <row r="904" spans="1:47" ht="12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</row>
    <row r="905" spans="1:47" ht="12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</row>
    <row r="906" spans="1:47" ht="12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</row>
    <row r="907" spans="1:47" ht="12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</row>
    <row r="908" spans="1:47" ht="12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</row>
    <row r="909" spans="1:47" ht="12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</row>
    <row r="910" spans="1:47" ht="12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</row>
    <row r="911" spans="1:47" ht="12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</row>
    <row r="912" spans="1:47" ht="12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</row>
    <row r="913" spans="1:47" ht="12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</row>
    <row r="914" spans="1:47" ht="12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</row>
    <row r="915" spans="1:47" ht="12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</row>
    <row r="916" spans="1:47" ht="12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</row>
    <row r="917" spans="1:47" ht="12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</row>
    <row r="918" spans="1:47" ht="12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</row>
    <row r="919" spans="1:47" ht="12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</row>
    <row r="920" spans="1:47" ht="12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</row>
    <row r="921" spans="1:47" ht="12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</row>
    <row r="922" spans="1:47" ht="12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</row>
    <row r="923" spans="1:47" ht="12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</row>
    <row r="924" spans="1:47" ht="12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</row>
    <row r="925" spans="1:47" ht="12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</row>
    <row r="926" spans="1:47" ht="12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</row>
    <row r="927" spans="1:47" ht="12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</row>
    <row r="928" spans="1:47" ht="12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</row>
    <row r="929" spans="1:47" ht="12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</row>
    <row r="930" spans="1:47" ht="12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</row>
    <row r="931" spans="1:47" ht="12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</row>
    <row r="932" spans="1:47" ht="12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</row>
    <row r="933" spans="1:47" ht="12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</row>
    <row r="934" spans="1:47" ht="12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</row>
    <row r="935" spans="1:47" ht="12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</row>
    <row r="936" spans="1:47" ht="12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</row>
    <row r="937" spans="1:47" ht="12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</row>
    <row r="938" spans="1:47" ht="12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</row>
    <row r="939" spans="1:47" ht="12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</row>
    <row r="940" spans="1:47" ht="12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</row>
    <row r="941" spans="1:47" ht="12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</row>
    <row r="942" spans="1:47" ht="12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</row>
    <row r="943" spans="1:47" ht="12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</row>
    <row r="944" spans="1:47" ht="12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</row>
    <row r="945" spans="1:47" ht="12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</row>
    <row r="946" spans="1:47" ht="12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</row>
    <row r="947" spans="1:47" ht="12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</row>
    <row r="948" spans="1:47" ht="12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</row>
    <row r="949" spans="1:47" ht="12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</row>
    <row r="950" spans="1:47" ht="12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</row>
    <row r="951" spans="1:47" ht="12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</row>
    <row r="952" spans="1:47" ht="12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</row>
    <row r="953" spans="1:47" ht="12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</row>
    <row r="954" spans="1:47" ht="12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</row>
    <row r="955" spans="1:47" ht="12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</row>
    <row r="956" spans="1:47" ht="12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</row>
    <row r="957" spans="1:47" ht="12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</row>
    <row r="958" spans="1:47" ht="12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</row>
    <row r="959" spans="1:47" ht="12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</row>
    <row r="960" spans="1:47" ht="12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</row>
    <row r="961" spans="1:47" ht="12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</row>
    <row r="962" spans="1:47" ht="12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</row>
    <row r="963" spans="1:47" ht="12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</row>
    <row r="964" spans="1:47" ht="12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</row>
    <row r="965" spans="1:47" ht="12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</row>
    <row r="966" spans="1:47" ht="12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</row>
    <row r="967" spans="1:47" ht="12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</row>
    <row r="968" spans="1:47" ht="12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</row>
    <row r="969" spans="1:47" ht="12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</row>
    <row r="970" spans="1:47" ht="12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</row>
    <row r="971" spans="1:47" ht="12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</row>
    <row r="972" spans="1:47" ht="12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</row>
    <row r="973" spans="1:47" ht="12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</row>
    <row r="974" spans="1:47" ht="12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</row>
    <row r="975" spans="1:47" ht="12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</row>
    <row r="976" spans="1:47" ht="12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</row>
    <row r="977" spans="1:47" ht="12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</row>
    <row r="978" spans="1:47" ht="12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</row>
    <row r="979" spans="1:47" ht="12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</row>
    <row r="980" spans="1:47" ht="12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</row>
    <row r="981" spans="1:47" ht="12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</row>
    <row r="982" spans="1:47" ht="12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</row>
    <row r="983" spans="1:47" ht="12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</row>
    <row r="984" spans="1:47" ht="12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</row>
    <row r="985" spans="1:47" ht="12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</row>
    <row r="986" spans="1:47" ht="12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</row>
    <row r="987" spans="1:47" ht="12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</row>
    <row r="988" spans="1:47" ht="12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</row>
    <row r="989" spans="1:47" ht="12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</row>
    <row r="990" spans="1:47" ht="12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</row>
    <row r="991" spans="1:47" ht="12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</row>
    <row r="992" spans="1:47" ht="12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</row>
    <row r="993" spans="1:47" ht="12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</row>
    <row r="994" spans="1:47" ht="12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</row>
    <row r="995" spans="1:47" ht="12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</row>
    <row r="996" spans="1:47" ht="12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</row>
    <row r="997" spans="1:47" ht="12.75" customHeight="1" x14ac:dyDescent="0.2"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</row>
    <row r="998" spans="1:47" ht="12.75" customHeight="1" x14ac:dyDescent="0.2"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</row>
    <row r="999" spans="1:47" ht="12.75" customHeight="1" x14ac:dyDescent="0.2"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</row>
    <row r="1000" spans="1:47" ht="12.75" customHeight="1" x14ac:dyDescent="0.2"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</row>
    <row r="1001" spans="1:47" ht="12.75" customHeight="1" x14ac:dyDescent="0.2"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</row>
    <row r="1002" spans="1:47" ht="12.75" customHeight="1" x14ac:dyDescent="0.2"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</row>
    <row r="1003" spans="1:47" ht="12.75" customHeight="1" x14ac:dyDescent="0.2"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</row>
    <row r="1004" spans="1:47" ht="12.75" customHeight="1" x14ac:dyDescent="0.2"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</row>
    <row r="1005" spans="1:47" ht="12.75" customHeight="1" x14ac:dyDescent="0.2"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</row>
  </sheetData>
  <mergeCells count="68">
    <mergeCell ref="A17:F17"/>
    <mergeCell ref="G17:M17"/>
    <mergeCell ref="N17:S17"/>
    <mergeCell ref="G15:M15"/>
    <mergeCell ref="N15:S15"/>
    <mergeCell ref="A14:F14"/>
    <mergeCell ref="A16:F16"/>
    <mergeCell ref="G16:M16"/>
    <mergeCell ref="N16:S16"/>
    <mergeCell ref="A8:G8"/>
    <mergeCell ref="H8:S8"/>
    <mergeCell ref="A9:G9"/>
    <mergeCell ref="H9:S9"/>
    <mergeCell ref="A10:G10"/>
    <mergeCell ref="H10:S10"/>
    <mergeCell ref="A1:S1"/>
    <mergeCell ref="A3:E3"/>
    <mergeCell ref="F3:S3"/>
    <mergeCell ref="A5:E5"/>
    <mergeCell ref="F5:S5"/>
    <mergeCell ref="A27:H27"/>
    <mergeCell ref="A28:H28"/>
    <mergeCell ref="A29:H29"/>
    <mergeCell ref="A30:H30"/>
    <mergeCell ref="A11:G11"/>
    <mergeCell ref="H11:S11"/>
    <mergeCell ref="A21:B21"/>
    <mergeCell ref="A22:B22"/>
    <mergeCell ref="A23:B23"/>
    <mergeCell ref="A24:B24"/>
    <mergeCell ref="A18:F18"/>
    <mergeCell ref="G18:M18"/>
    <mergeCell ref="N18:S18"/>
    <mergeCell ref="G14:M14"/>
    <mergeCell ref="N14:S14"/>
    <mergeCell ref="A15:F15"/>
    <mergeCell ref="A31:H31"/>
    <mergeCell ref="A32:H32"/>
    <mergeCell ref="A33:H33"/>
    <mergeCell ref="A35:C35"/>
    <mergeCell ref="D35:F35"/>
    <mergeCell ref="G35:S35"/>
    <mergeCell ref="A36:C36"/>
    <mergeCell ref="D36:F36"/>
    <mergeCell ref="G36:S36"/>
    <mergeCell ref="A40:C40"/>
    <mergeCell ref="D40:F40"/>
    <mergeCell ref="G40:S40"/>
    <mergeCell ref="A37:C37"/>
    <mergeCell ref="D37:F37"/>
    <mergeCell ref="G37:S37"/>
    <mergeCell ref="A38:C38"/>
    <mergeCell ref="D38:F38"/>
    <mergeCell ref="G38:S38"/>
    <mergeCell ref="A39:C39"/>
    <mergeCell ref="D39:F39"/>
    <mergeCell ref="G39:S39"/>
    <mergeCell ref="A41:C41"/>
    <mergeCell ref="D41:F41"/>
    <mergeCell ref="G41:S41"/>
    <mergeCell ref="A42:C42"/>
    <mergeCell ref="D42:F42"/>
    <mergeCell ref="G42:S42"/>
    <mergeCell ref="A44:G44"/>
    <mergeCell ref="H44:S44"/>
    <mergeCell ref="A45:G45"/>
    <mergeCell ref="H45:S45"/>
    <mergeCell ref="A48:S54"/>
  </mergeCells>
  <dataValidations count="4">
    <dataValidation type="list" allowBlank="1" showInputMessage="1" showErrorMessage="1" prompt="Izberite program:_x000a_Prostočasna šp. vzgoja otrok in mladine_x000a_Šp. vzgoja otrok usmerjenih v K&amp;V šport _x000a_Šp. vzgoja mladine, usmerjene v K&amp;V šport_x000a_Kakovostni šport_x000a_Vrhunski šport_x000a_Športna rekreacija" sqref="F5:S5" xr:uid="{7120F3F7-A66D-45CA-B90E-D264121B2A5A}">
      <formula1>seznam_skupina</formula1>
    </dataValidation>
    <dataValidation type="list" allowBlank="1" showInputMessage="1" showErrorMessage="1" sqref="N15:S18" xr:uid="{1254F9CC-3503-4938-9872-E63D3BE625C3}">
      <formula1>seznam_kader</formula1>
    </dataValidation>
    <dataValidation type="list" allowBlank="1" showErrorMessage="1" sqref="H8:S8" xr:uid="{DA76CEAA-FE9B-4ACD-BC11-78F96076669F}">
      <formula1>seznam_program</formula1>
    </dataValidation>
    <dataValidation type="list" allowBlank="1" showInputMessage="1" showErrorMessage="1" sqref="A15:F18" xr:uid="{55ACF11F-7BE6-4E74-9C0F-5046E405C3FE}">
      <formula1>seznam_kader_izbor</formula1>
    </dataValidation>
  </dataValidations>
  <pageMargins left="0.78740157480314965" right="0.39370078740157483" top="0.59055118110236227" bottom="0.59055118110236227" header="0.31496062992125984" footer="0.31496062992125984"/>
  <pageSetup paperSize="9" orientation="portrait" r:id="rId1"/>
  <headerFooter>
    <oddHeader>&amp;LObčina Dol pri Ljubljani&amp;RRazpis – šport</oddHeader>
    <oddFooter>&amp;C&amp;P/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82"/>
  <sheetViews>
    <sheetView showGridLines="0" zoomScaleNormal="100" zoomScaleSheetLayoutView="100" workbookViewId="0">
      <pane ySplit="1" topLeftCell="A2" activePane="bottomLeft" state="frozen"/>
      <selection activeCell="AA22" sqref="AA22"/>
      <selection pane="bottomLeft" activeCell="AA22" sqref="AA22"/>
    </sheetView>
  </sheetViews>
  <sheetFormatPr defaultColWidth="14.42578125" defaultRowHeight="15" customHeight="1" x14ac:dyDescent="0.2"/>
  <cols>
    <col min="1" max="21" width="4.85546875" customWidth="1"/>
    <col min="22" max="26" width="8" customWidth="1"/>
  </cols>
  <sheetData>
    <row r="1" spans="1:26" ht="32.25" customHeight="1" x14ac:dyDescent="0.25">
      <c r="A1" s="102" t="s">
        <v>272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2"/>
      <c r="U1" s="28" t="s">
        <v>260</v>
      </c>
      <c r="V1" s="2"/>
      <c r="W1" s="2"/>
      <c r="X1" s="2"/>
      <c r="Y1" s="2"/>
      <c r="Z1" s="2"/>
    </row>
    <row r="2" spans="1:26" ht="12.75" customHeight="1" x14ac:dyDescent="0.2">
      <c r="A2" s="4"/>
      <c r="B2" s="4"/>
      <c r="C2" s="4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">
      <c r="A3" s="93" t="s">
        <v>2</v>
      </c>
      <c r="B3" s="94"/>
      <c r="C3" s="94"/>
      <c r="D3" s="94"/>
      <c r="E3" s="95"/>
      <c r="F3" s="127" t="str">
        <f>naziv</f>
        <v>IME KLUBA/DRUŠTVA</v>
      </c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5"/>
      <c r="T3" s="4"/>
      <c r="U3" s="4"/>
      <c r="V3" s="4"/>
      <c r="W3" s="4"/>
      <c r="X3" s="4"/>
      <c r="Y3" s="4"/>
      <c r="Z3" s="4"/>
    </row>
    <row r="4" spans="1:26" ht="12.75" customHeight="1" thickBo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27"/>
      <c r="V4" s="4"/>
      <c r="W4" s="4"/>
      <c r="X4" s="4"/>
      <c r="Y4" s="4"/>
      <c r="Z4" s="4"/>
    </row>
    <row r="5" spans="1:26" ht="12.75" customHeight="1" x14ac:dyDescent="0.2">
      <c r="A5" s="198" t="s">
        <v>142</v>
      </c>
      <c r="B5" s="199"/>
      <c r="C5" s="199"/>
      <c r="D5" s="199"/>
      <c r="E5" s="200"/>
      <c r="F5" s="201" t="s">
        <v>178</v>
      </c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202"/>
      <c r="T5" s="4"/>
      <c r="U5" s="27"/>
      <c r="V5" s="4"/>
      <c r="W5" s="4"/>
      <c r="X5" s="4"/>
      <c r="Y5" s="4"/>
      <c r="Z5" s="4"/>
    </row>
    <row r="6" spans="1:26" ht="12.75" customHeight="1" x14ac:dyDescent="0.2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4"/>
      <c r="T6" s="4"/>
      <c r="U6" s="4"/>
      <c r="V6" s="4"/>
      <c r="W6" s="4"/>
      <c r="X6" s="4"/>
      <c r="Y6" s="4"/>
      <c r="Z6" s="4"/>
    </row>
    <row r="7" spans="1:26" ht="12.75" customHeight="1" x14ac:dyDescent="0.2">
      <c r="A7" s="55" t="s">
        <v>143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4"/>
      <c r="T7" s="4"/>
      <c r="U7" s="4"/>
      <c r="V7" s="4"/>
      <c r="W7" s="4"/>
      <c r="X7" s="4"/>
      <c r="Y7" s="4"/>
      <c r="Z7" s="4"/>
    </row>
    <row r="8" spans="1:26" ht="12.75" customHeight="1" x14ac:dyDescent="0.2">
      <c r="A8" s="149" t="s">
        <v>148</v>
      </c>
      <c r="B8" s="94"/>
      <c r="C8" s="94"/>
      <c r="D8" s="94"/>
      <c r="E8" s="94"/>
      <c r="F8" s="94"/>
      <c r="G8" s="95"/>
      <c r="H8" s="210"/>
      <c r="I8" s="94"/>
      <c r="J8" s="94"/>
      <c r="K8" s="94"/>
      <c r="L8" s="94"/>
      <c r="M8" s="94"/>
      <c r="N8" s="94"/>
      <c r="O8" s="94"/>
      <c r="P8" s="94"/>
      <c r="Q8" s="94"/>
      <c r="R8" s="94"/>
      <c r="S8" s="168"/>
      <c r="T8" s="4"/>
      <c r="U8" s="4"/>
      <c r="V8" s="4"/>
      <c r="W8" s="4"/>
      <c r="X8" s="4"/>
      <c r="Y8" s="4"/>
      <c r="Z8" s="4"/>
    </row>
    <row r="9" spans="1:26" ht="12.75" customHeight="1" x14ac:dyDescent="0.2">
      <c r="A9" s="149" t="s">
        <v>145</v>
      </c>
      <c r="B9" s="94"/>
      <c r="C9" s="94"/>
      <c r="D9" s="94"/>
      <c r="E9" s="94"/>
      <c r="F9" s="94"/>
      <c r="G9" s="95"/>
      <c r="H9" s="210"/>
      <c r="I9" s="94"/>
      <c r="J9" s="94"/>
      <c r="K9" s="94"/>
      <c r="L9" s="94"/>
      <c r="M9" s="94"/>
      <c r="N9" s="94"/>
      <c r="O9" s="94"/>
      <c r="P9" s="94"/>
      <c r="Q9" s="94"/>
      <c r="R9" s="94"/>
      <c r="S9" s="168"/>
      <c r="T9" s="4"/>
      <c r="U9" s="4"/>
      <c r="V9" s="4"/>
      <c r="W9" s="4"/>
      <c r="X9" s="4"/>
      <c r="Y9" s="4"/>
      <c r="Z9" s="4"/>
    </row>
    <row r="10" spans="1:26" ht="12.75" customHeight="1" x14ac:dyDescent="0.2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4"/>
      <c r="T10" s="4"/>
      <c r="U10" s="4"/>
      <c r="V10" s="4"/>
      <c r="W10" s="4"/>
      <c r="X10" s="4"/>
      <c r="Y10" s="4"/>
      <c r="Z10" s="4"/>
    </row>
    <row r="11" spans="1:26" ht="12.75" customHeight="1" x14ac:dyDescent="0.2">
      <c r="A11" s="55" t="s">
        <v>179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4"/>
      <c r="T11" s="4"/>
      <c r="U11" s="4"/>
      <c r="V11" s="4"/>
      <c r="W11" s="4"/>
      <c r="X11" s="4"/>
      <c r="Y11" s="4"/>
      <c r="Z11" s="4"/>
    </row>
    <row r="12" spans="1:26" ht="27" customHeight="1" x14ac:dyDescent="0.2">
      <c r="A12" s="211" t="s">
        <v>19</v>
      </c>
      <c r="B12" s="94"/>
      <c r="C12" s="94"/>
      <c r="D12" s="95"/>
      <c r="E12" s="212" t="s">
        <v>180</v>
      </c>
      <c r="F12" s="95"/>
      <c r="G12" s="212" t="s">
        <v>181</v>
      </c>
      <c r="H12" s="94"/>
      <c r="I12" s="94"/>
      <c r="J12" s="94"/>
      <c r="K12" s="95"/>
      <c r="L12" s="212" t="s">
        <v>182</v>
      </c>
      <c r="M12" s="94"/>
      <c r="N12" s="94"/>
      <c r="O12" s="95"/>
      <c r="P12" s="212" t="s">
        <v>183</v>
      </c>
      <c r="Q12" s="94"/>
      <c r="R12" s="94"/>
      <c r="S12" s="168"/>
      <c r="T12" s="15"/>
      <c r="U12" s="15"/>
      <c r="V12" s="15"/>
      <c r="W12" s="15"/>
      <c r="X12" s="15"/>
      <c r="Y12" s="15"/>
      <c r="Z12" s="15"/>
    </row>
    <row r="13" spans="1:26" ht="39" customHeight="1" thickBot="1" x14ac:dyDescent="0.25">
      <c r="A13" s="213"/>
      <c r="B13" s="214"/>
      <c r="C13" s="214"/>
      <c r="D13" s="215"/>
      <c r="E13" s="216"/>
      <c r="F13" s="215"/>
      <c r="G13" s="217"/>
      <c r="H13" s="214"/>
      <c r="I13" s="214"/>
      <c r="J13" s="214"/>
      <c r="K13" s="215"/>
      <c r="L13" s="217"/>
      <c r="M13" s="214"/>
      <c r="N13" s="214"/>
      <c r="O13" s="215"/>
      <c r="P13" s="217"/>
      <c r="Q13" s="214"/>
      <c r="R13" s="214"/>
      <c r="S13" s="218"/>
      <c r="T13" s="4"/>
      <c r="U13" s="4"/>
      <c r="V13" s="4"/>
      <c r="W13" s="4"/>
      <c r="X13" s="4"/>
      <c r="Y13" s="4"/>
      <c r="Z13" s="4"/>
    </row>
    <row r="14" spans="1:26" ht="12.7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2.75" customHeight="1" thickBo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2.75" customHeight="1" x14ac:dyDescent="0.2">
      <c r="A16" s="198" t="s">
        <v>142</v>
      </c>
      <c r="B16" s="199"/>
      <c r="C16" s="199"/>
      <c r="D16" s="199"/>
      <c r="E16" s="200"/>
      <c r="F16" s="201" t="s">
        <v>178</v>
      </c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202"/>
      <c r="T16" s="4"/>
      <c r="U16" s="27"/>
      <c r="V16" s="4"/>
      <c r="W16" s="4"/>
      <c r="X16" s="4"/>
      <c r="Y16" s="4"/>
      <c r="Z16" s="4"/>
    </row>
    <row r="17" spans="1:26" ht="12.75" customHeight="1" x14ac:dyDescent="0.2">
      <c r="A17" s="52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4"/>
      <c r="T17" s="4"/>
      <c r="U17" s="4"/>
      <c r="V17" s="4"/>
      <c r="W17" s="4"/>
      <c r="X17" s="4"/>
      <c r="Y17" s="4"/>
      <c r="Z17" s="4"/>
    </row>
    <row r="18" spans="1:26" ht="12.75" customHeight="1" x14ac:dyDescent="0.2">
      <c r="A18" s="55" t="s">
        <v>143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4"/>
      <c r="T18" s="4"/>
      <c r="U18" s="4"/>
      <c r="V18" s="4"/>
      <c r="W18" s="4"/>
      <c r="X18" s="4"/>
      <c r="Y18" s="4"/>
      <c r="Z18" s="4"/>
    </row>
    <row r="19" spans="1:26" ht="12.75" customHeight="1" x14ac:dyDescent="0.2">
      <c r="A19" s="149" t="s">
        <v>148</v>
      </c>
      <c r="B19" s="94"/>
      <c r="C19" s="94"/>
      <c r="D19" s="94"/>
      <c r="E19" s="94"/>
      <c r="F19" s="94"/>
      <c r="G19" s="95"/>
      <c r="H19" s="210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168"/>
      <c r="T19" s="4"/>
      <c r="U19" s="4"/>
      <c r="V19" s="4"/>
      <c r="W19" s="4"/>
      <c r="X19" s="4"/>
      <c r="Y19" s="4"/>
      <c r="Z19" s="4"/>
    </row>
    <row r="20" spans="1:26" ht="12.75" customHeight="1" x14ac:dyDescent="0.2">
      <c r="A20" s="149" t="s">
        <v>145</v>
      </c>
      <c r="B20" s="94"/>
      <c r="C20" s="94"/>
      <c r="D20" s="94"/>
      <c r="E20" s="94"/>
      <c r="F20" s="94"/>
      <c r="G20" s="95"/>
      <c r="H20" s="210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168"/>
      <c r="T20" s="4"/>
      <c r="U20" s="4"/>
      <c r="V20" s="4"/>
      <c r="W20" s="4"/>
      <c r="X20" s="4"/>
      <c r="Y20" s="4"/>
      <c r="Z20" s="4"/>
    </row>
    <row r="21" spans="1:26" ht="12.75" customHeight="1" x14ac:dyDescent="0.2">
      <c r="A21" s="52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4"/>
      <c r="T21" s="4"/>
      <c r="U21" s="4"/>
      <c r="V21" s="4"/>
      <c r="W21" s="4"/>
      <c r="X21" s="4"/>
      <c r="Y21" s="4"/>
      <c r="Z21" s="4"/>
    </row>
    <row r="22" spans="1:26" ht="12.75" customHeight="1" x14ac:dyDescent="0.2">
      <c r="A22" s="55" t="s">
        <v>179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4"/>
      <c r="T22" s="4"/>
      <c r="U22" s="4"/>
      <c r="V22" s="4"/>
      <c r="W22" s="4"/>
      <c r="X22" s="4"/>
      <c r="Y22" s="4"/>
      <c r="Z22" s="4"/>
    </row>
    <row r="23" spans="1:26" ht="27" customHeight="1" x14ac:dyDescent="0.2">
      <c r="A23" s="211" t="s">
        <v>19</v>
      </c>
      <c r="B23" s="94"/>
      <c r="C23" s="94"/>
      <c r="D23" s="95"/>
      <c r="E23" s="212" t="s">
        <v>180</v>
      </c>
      <c r="F23" s="95"/>
      <c r="G23" s="212" t="s">
        <v>181</v>
      </c>
      <c r="H23" s="94"/>
      <c r="I23" s="94"/>
      <c r="J23" s="94"/>
      <c r="K23" s="95"/>
      <c r="L23" s="212" t="s">
        <v>182</v>
      </c>
      <c r="M23" s="94"/>
      <c r="N23" s="94"/>
      <c r="O23" s="95"/>
      <c r="P23" s="212" t="s">
        <v>183</v>
      </c>
      <c r="Q23" s="94"/>
      <c r="R23" s="94"/>
      <c r="S23" s="168"/>
      <c r="T23" s="15"/>
      <c r="U23" s="15"/>
      <c r="V23" s="15"/>
      <c r="W23" s="15"/>
      <c r="X23" s="15"/>
      <c r="Y23" s="15"/>
      <c r="Z23" s="15"/>
    </row>
    <row r="24" spans="1:26" ht="39" customHeight="1" thickBot="1" x14ac:dyDescent="0.25">
      <c r="A24" s="213"/>
      <c r="B24" s="214"/>
      <c r="C24" s="214"/>
      <c r="D24" s="215"/>
      <c r="E24" s="216"/>
      <c r="F24" s="215"/>
      <c r="G24" s="217"/>
      <c r="H24" s="214"/>
      <c r="I24" s="214"/>
      <c r="J24" s="214"/>
      <c r="K24" s="215"/>
      <c r="L24" s="217"/>
      <c r="M24" s="214"/>
      <c r="N24" s="214"/>
      <c r="O24" s="215"/>
      <c r="P24" s="217"/>
      <c r="Q24" s="214"/>
      <c r="R24" s="214"/>
      <c r="S24" s="218"/>
      <c r="T24" s="4"/>
      <c r="U24" s="4"/>
      <c r="V24" s="4"/>
      <c r="W24" s="4"/>
      <c r="X24" s="4"/>
      <c r="Y24" s="4"/>
      <c r="Z24" s="4"/>
    </row>
    <row r="25" spans="1:26" ht="12.75" customHeigh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75" customHeight="1" thickBo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75" customHeight="1" x14ac:dyDescent="0.2">
      <c r="A27" s="198" t="s">
        <v>142</v>
      </c>
      <c r="B27" s="199"/>
      <c r="C27" s="199"/>
      <c r="D27" s="199"/>
      <c r="E27" s="200"/>
      <c r="F27" s="201" t="s">
        <v>220</v>
      </c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202"/>
      <c r="T27" s="4"/>
      <c r="U27" s="27"/>
      <c r="V27" s="4"/>
      <c r="W27" s="4"/>
      <c r="X27" s="4"/>
      <c r="Y27" s="4"/>
      <c r="Z27" s="4"/>
    </row>
    <row r="28" spans="1:26" ht="12.75" customHeight="1" x14ac:dyDescent="0.2">
      <c r="A28" s="52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4"/>
      <c r="T28" s="4"/>
      <c r="U28" s="4"/>
      <c r="V28" s="4"/>
      <c r="W28" s="4"/>
      <c r="X28" s="4"/>
      <c r="Y28" s="4"/>
      <c r="Z28" s="4"/>
    </row>
    <row r="29" spans="1:26" ht="12.75" customHeight="1" x14ac:dyDescent="0.2">
      <c r="A29" s="55" t="s">
        <v>143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4"/>
      <c r="T29" s="4"/>
      <c r="U29" s="4"/>
      <c r="V29" s="4"/>
      <c r="W29" s="4"/>
      <c r="X29" s="4"/>
      <c r="Y29" s="4"/>
      <c r="Z29" s="4"/>
    </row>
    <row r="30" spans="1:26" ht="12.75" customHeight="1" x14ac:dyDescent="0.2">
      <c r="A30" s="149" t="s">
        <v>148</v>
      </c>
      <c r="B30" s="94"/>
      <c r="C30" s="94"/>
      <c r="D30" s="94"/>
      <c r="E30" s="94"/>
      <c r="F30" s="94"/>
      <c r="G30" s="95"/>
      <c r="H30" s="210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168"/>
      <c r="T30" s="4"/>
      <c r="U30" s="4"/>
      <c r="V30" s="4"/>
      <c r="W30" s="4"/>
      <c r="X30" s="4"/>
      <c r="Y30" s="4"/>
      <c r="Z30" s="4"/>
    </row>
    <row r="31" spans="1:26" ht="12.75" customHeight="1" x14ac:dyDescent="0.2">
      <c r="A31" s="149" t="s">
        <v>145</v>
      </c>
      <c r="B31" s="94"/>
      <c r="C31" s="94"/>
      <c r="D31" s="94"/>
      <c r="E31" s="94"/>
      <c r="F31" s="94"/>
      <c r="G31" s="95"/>
      <c r="H31" s="210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168"/>
      <c r="T31" s="4"/>
      <c r="U31" s="4"/>
      <c r="V31" s="4"/>
      <c r="W31" s="4"/>
      <c r="X31" s="4"/>
      <c r="Y31" s="4"/>
      <c r="Z31" s="4"/>
    </row>
    <row r="32" spans="1:26" ht="12.75" customHeight="1" x14ac:dyDescent="0.2">
      <c r="A32" s="52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4"/>
      <c r="T32" s="4"/>
      <c r="U32" s="4"/>
      <c r="V32" s="4"/>
      <c r="W32" s="4"/>
      <c r="X32" s="4"/>
      <c r="Y32" s="4"/>
      <c r="Z32" s="4"/>
    </row>
    <row r="33" spans="1:26" ht="12.75" customHeight="1" x14ac:dyDescent="0.2">
      <c r="A33" s="55" t="s">
        <v>179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4"/>
      <c r="T33" s="4"/>
      <c r="U33" s="4"/>
      <c r="V33" s="4"/>
      <c r="W33" s="4"/>
      <c r="X33" s="4"/>
      <c r="Y33" s="4"/>
      <c r="Z33" s="4"/>
    </row>
    <row r="34" spans="1:26" ht="27" customHeight="1" x14ac:dyDescent="0.2">
      <c r="A34" s="211" t="s">
        <v>19</v>
      </c>
      <c r="B34" s="94"/>
      <c r="C34" s="94"/>
      <c r="D34" s="95"/>
      <c r="E34" s="212" t="s">
        <v>180</v>
      </c>
      <c r="F34" s="95"/>
      <c r="G34" s="212" t="s">
        <v>181</v>
      </c>
      <c r="H34" s="94"/>
      <c r="I34" s="94"/>
      <c r="J34" s="94"/>
      <c r="K34" s="95"/>
      <c r="L34" s="212" t="s">
        <v>182</v>
      </c>
      <c r="M34" s="94"/>
      <c r="N34" s="94"/>
      <c r="O34" s="95"/>
      <c r="P34" s="212" t="s">
        <v>183</v>
      </c>
      <c r="Q34" s="94"/>
      <c r="R34" s="94"/>
      <c r="S34" s="168"/>
      <c r="T34" s="15"/>
      <c r="U34" s="15"/>
      <c r="V34" s="15"/>
      <c r="W34" s="15"/>
      <c r="X34" s="15"/>
      <c r="Y34" s="15"/>
      <c r="Z34" s="15"/>
    </row>
    <row r="35" spans="1:26" ht="39" customHeight="1" thickBot="1" x14ac:dyDescent="0.25">
      <c r="A35" s="213"/>
      <c r="B35" s="214"/>
      <c r="C35" s="214"/>
      <c r="D35" s="215"/>
      <c r="E35" s="216"/>
      <c r="F35" s="215"/>
      <c r="G35" s="217"/>
      <c r="H35" s="214"/>
      <c r="I35" s="214"/>
      <c r="J35" s="214"/>
      <c r="K35" s="215"/>
      <c r="L35" s="217"/>
      <c r="M35" s="214"/>
      <c r="N35" s="214"/>
      <c r="O35" s="215"/>
      <c r="P35" s="217"/>
      <c r="Q35" s="214"/>
      <c r="R35" s="214"/>
      <c r="S35" s="218"/>
      <c r="T35" s="4"/>
      <c r="U35" s="4"/>
      <c r="V35" s="4"/>
      <c r="W35" s="4"/>
      <c r="X35" s="4"/>
      <c r="Y35" s="4"/>
      <c r="Z35" s="4"/>
    </row>
    <row r="36" spans="1:26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thickBo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2">
      <c r="A38" s="198" t="s">
        <v>142</v>
      </c>
      <c r="B38" s="199"/>
      <c r="C38" s="199"/>
      <c r="D38" s="199"/>
      <c r="E38" s="200"/>
      <c r="F38" s="201" t="s">
        <v>215</v>
      </c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202"/>
      <c r="T38" s="4"/>
      <c r="U38" s="4"/>
      <c r="V38" s="4"/>
      <c r="W38" s="4"/>
      <c r="X38" s="4"/>
      <c r="Y38" s="4"/>
      <c r="Z38" s="4"/>
    </row>
    <row r="39" spans="1:26" ht="12.75" customHeight="1" x14ac:dyDescent="0.2">
      <c r="A39" s="52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4"/>
      <c r="T39" s="4"/>
      <c r="U39" s="4"/>
      <c r="V39" s="4"/>
      <c r="W39" s="4"/>
      <c r="X39" s="4"/>
      <c r="Y39" s="4"/>
      <c r="Z39" s="4"/>
    </row>
    <row r="40" spans="1:26" ht="12.75" customHeight="1" x14ac:dyDescent="0.2">
      <c r="A40" s="55" t="s">
        <v>143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4"/>
      <c r="T40" s="4"/>
      <c r="U40" s="4"/>
      <c r="V40" s="4"/>
      <c r="W40" s="4"/>
      <c r="X40" s="4"/>
      <c r="Y40" s="4"/>
      <c r="Z40" s="4"/>
    </row>
    <row r="41" spans="1:26" ht="12.75" customHeight="1" x14ac:dyDescent="0.2">
      <c r="A41" s="149" t="s">
        <v>148</v>
      </c>
      <c r="B41" s="94"/>
      <c r="C41" s="94"/>
      <c r="D41" s="94"/>
      <c r="E41" s="94"/>
      <c r="F41" s="94"/>
      <c r="G41" s="95"/>
      <c r="H41" s="210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168"/>
      <c r="T41" s="4"/>
      <c r="U41" s="4"/>
      <c r="V41" s="4"/>
      <c r="W41" s="4"/>
      <c r="X41" s="4"/>
      <c r="Y41" s="4"/>
      <c r="Z41" s="4"/>
    </row>
    <row r="42" spans="1:26" ht="12.75" customHeight="1" x14ac:dyDescent="0.2">
      <c r="A42" s="149" t="s">
        <v>145</v>
      </c>
      <c r="B42" s="94"/>
      <c r="C42" s="94"/>
      <c r="D42" s="94"/>
      <c r="E42" s="94"/>
      <c r="F42" s="94"/>
      <c r="G42" s="95"/>
      <c r="H42" s="210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168"/>
      <c r="T42" s="4"/>
      <c r="U42" s="4"/>
      <c r="V42" s="4"/>
      <c r="W42" s="4"/>
      <c r="X42" s="4"/>
      <c r="Y42" s="4"/>
      <c r="Z42" s="4"/>
    </row>
    <row r="43" spans="1:26" ht="12.75" customHeight="1" x14ac:dyDescent="0.2">
      <c r="A43" s="52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4"/>
      <c r="T43" s="4"/>
      <c r="U43" s="4"/>
      <c r="V43" s="4"/>
      <c r="W43" s="4"/>
      <c r="X43" s="4"/>
      <c r="Y43" s="4"/>
      <c r="Z43" s="4"/>
    </row>
    <row r="44" spans="1:26" ht="12.75" customHeight="1" x14ac:dyDescent="0.2">
      <c r="A44" s="55" t="s">
        <v>179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4"/>
      <c r="T44" s="4"/>
      <c r="U44" s="4"/>
      <c r="V44" s="4"/>
      <c r="W44" s="4"/>
      <c r="X44" s="4"/>
      <c r="Y44" s="4"/>
      <c r="Z44" s="4"/>
    </row>
    <row r="45" spans="1:26" ht="12.75" customHeight="1" x14ac:dyDescent="0.2">
      <c r="A45" s="211" t="s">
        <v>19</v>
      </c>
      <c r="B45" s="94"/>
      <c r="C45" s="94"/>
      <c r="D45" s="95"/>
      <c r="E45" s="212" t="s">
        <v>180</v>
      </c>
      <c r="F45" s="95"/>
      <c r="G45" s="212" t="s">
        <v>181</v>
      </c>
      <c r="H45" s="94"/>
      <c r="I45" s="94"/>
      <c r="J45" s="94"/>
      <c r="K45" s="95"/>
      <c r="L45" s="212" t="s">
        <v>182</v>
      </c>
      <c r="M45" s="94"/>
      <c r="N45" s="94"/>
      <c r="O45" s="95"/>
      <c r="P45" s="212" t="s">
        <v>183</v>
      </c>
      <c r="Q45" s="94"/>
      <c r="R45" s="94"/>
      <c r="S45" s="168"/>
      <c r="T45" s="4"/>
      <c r="U45" s="4"/>
      <c r="V45" s="4"/>
      <c r="W45" s="4"/>
      <c r="X45" s="4"/>
      <c r="Y45" s="4"/>
      <c r="Z45" s="4"/>
    </row>
    <row r="46" spans="1:26" ht="39" customHeight="1" thickBot="1" x14ac:dyDescent="0.25">
      <c r="A46" s="213"/>
      <c r="B46" s="214"/>
      <c r="C46" s="214"/>
      <c r="D46" s="215"/>
      <c r="E46" s="216"/>
      <c r="F46" s="215"/>
      <c r="G46" s="217"/>
      <c r="H46" s="214"/>
      <c r="I46" s="214"/>
      <c r="J46" s="214"/>
      <c r="K46" s="215"/>
      <c r="L46" s="217"/>
      <c r="M46" s="214"/>
      <c r="N46" s="214"/>
      <c r="O46" s="215"/>
      <c r="P46" s="217"/>
      <c r="Q46" s="214"/>
      <c r="R46" s="214"/>
      <c r="S46" s="218"/>
      <c r="T46" s="4"/>
      <c r="U46" s="4"/>
      <c r="V46" s="4"/>
      <c r="W46" s="4"/>
      <c r="X46" s="4"/>
      <c r="Y46" s="4"/>
      <c r="Z46" s="4"/>
    </row>
    <row r="47" spans="1:26" ht="12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2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</sheetData>
  <mergeCells count="67">
    <mergeCell ref="A46:D46"/>
    <mergeCell ref="E46:F46"/>
    <mergeCell ref="G46:K46"/>
    <mergeCell ref="L46:O46"/>
    <mergeCell ref="P46:S46"/>
    <mergeCell ref="A45:D45"/>
    <mergeCell ref="E45:F45"/>
    <mergeCell ref="G45:K45"/>
    <mergeCell ref="L45:O45"/>
    <mergeCell ref="P45:S45"/>
    <mergeCell ref="A38:E38"/>
    <mergeCell ref="F38:S38"/>
    <mergeCell ref="A41:G41"/>
    <mergeCell ref="H41:S41"/>
    <mergeCell ref="A42:G42"/>
    <mergeCell ref="H42:S42"/>
    <mergeCell ref="A35:D35"/>
    <mergeCell ref="E35:F35"/>
    <mergeCell ref="G35:K35"/>
    <mergeCell ref="L35:O35"/>
    <mergeCell ref="P35:S35"/>
    <mergeCell ref="A34:D34"/>
    <mergeCell ref="E34:F34"/>
    <mergeCell ref="G34:K34"/>
    <mergeCell ref="L34:O34"/>
    <mergeCell ref="P34:S34"/>
    <mergeCell ref="A27:E27"/>
    <mergeCell ref="F27:S27"/>
    <mergeCell ref="A30:G30"/>
    <mergeCell ref="H30:S30"/>
    <mergeCell ref="A31:G31"/>
    <mergeCell ref="H31:S31"/>
    <mergeCell ref="A24:D24"/>
    <mergeCell ref="E24:F24"/>
    <mergeCell ref="G24:K24"/>
    <mergeCell ref="L24:O24"/>
    <mergeCell ref="P24:S24"/>
    <mergeCell ref="A19:G19"/>
    <mergeCell ref="H19:S19"/>
    <mergeCell ref="A20:G20"/>
    <mergeCell ref="H20:S20"/>
    <mergeCell ref="A23:D23"/>
    <mergeCell ref="E23:F23"/>
    <mergeCell ref="G23:K23"/>
    <mergeCell ref="L23:O23"/>
    <mergeCell ref="P23:S23"/>
    <mergeCell ref="A16:E16"/>
    <mergeCell ref="F16:S16"/>
    <mergeCell ref="A13:D13"/>
    <mergeCell ref="E13:F13"/>
    <mergeCell ref="G13:K13"/>
    <mergeCell ref="L13:O13"/>
    <mergeCell ref="P13:S13"/>
    <mergeCell ref="A8:G8"/>
    <mergeCell ref="H8:S8"/>
    <mergeCell ref="A9:G9"/>
    <mergeCell ref="H9:S9"/>
    <mergeCell ref="A12:D12"/>
    <mergeCell ref="E12:F12"/>
    <mergeCell ref="G12:K12"/>
    <mergeCell ref="L12:O12"/>
    <mergeCell ref="P12:S12"/>
    <mergeCell ref="A1:S1"/>
    <mergeCell ref="A3:E3"/>
    <mergeCell ref="F3:S3"/>
    <mergeCell ref="A5:E5"/>
    <mergeCell ref="F5:S5"/>
  </mergeCells>
  <dataValidations count="1">
    <dataValidation type="list" allowBlank="1" showInputMessage="1" showErrorMessage="1" prompt="Izberite program:_x000a_- kotizacije za pridobitev nazivov usposobljenosti (učitelj, trener)_x000a_- kotizacijo za pridobitev licenc" sqref="F5:S5 F16:S16 F27:S27 F38:S38" xr:uid="{62B7254F-0E4D-484D-AE80-77FEC9343754}">
      <formula1>seznam_2_1</formula1>
    </dataValidation>
  </dataValidations>
  <pageMargins left="0.78740157480314965" right="0.39370078740157483" top="0.59055118110236227" bottom="0.59055118110236227" header="0.31496062992125984" footer="0.31496062992125984"/>
  <pageSetup paperSize="9" fitToHeight="0" orientation="portrait" r:id="rId1"/>
  <headerFooter>
    <oddHeader>&amp;LObčina Dol pri Ljubljani&amp;RRazpis – šport</oddHeader>
    <oddFooter>&amp;C&amp;P/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showGridLines="0" zoomScaleNormal="100" workbookViewId="0">
      <pane ySplit="1" topLeftCell="A2" activePane="bottomLeft" state="frozen"/>
      <selection activeCell="AA22" sqref="AA22"/>
      <selection pane="bottomLeft" activeCell="AA22" sqref="AA22"/>
    </sheetView>
  </sheetViews>
  <sheetFormatPr defaultColWidth="14.42578125" defaultRowHeight="15" customHeight="1" x14ac:dyDescent="0.2"/>
  <cols>
    <col min="1" max="21" width="4.85546875" customWidth="1"/>
    <col min="22" max="26" width="8" customWidth="1"/>
  </cols>
  <sheetData>
    <row r="1" spans="1:26" ht="15.75" x14ac:dyDescent="0.25">
      <c r="A1" s="102" t="s">
        <v>273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2"/>
      <c r="U1" s="28" t="s">
        <v>259</v>
      </c>
      <c r="V1" s="2"/>
      <c r="W1" s="2"/>
      <c r="X1" s="2"/>
      <c r="Y1" s="2"/>
      <c r="Z1" s="2"/>
    </row>
    <row r="2" spans="1:26" ht="12.75" customHeight="1" x14ac:dyDescent="0.2">
      <c r="A2" s="4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">
      <c r="A3" s="93" t="s">
        <v>2</v>
      </c>
      <c r="B3" s="94"/>
      <c r="C3" s="94"/>
      <c r="D3" s="94"/>
      <c r="E3" s="95"/>
      <c r="F3" s="127" t="str">
        <f>naziv</f>
        <v>IME KLUBA/DRUŠTVA</v>
      </c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5"/>
      <c r="T3" s="4"/>
      <c r="U3" s="3"/>
      <c r="V3" s="4"/>
      <c r="W3" s="4"/>
      <c r="X3" s="4"/>
      <c r="Y3" s="4"/>
      <c r="Z3" s="4"/>
    </row>
    <row r="4" spans="1:26" ht="12.75" customHeight="1" thickBo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7.75" customHeight="1" x14ac:dyDescent="0.2">
      <c r="A5" s="198" t="s">
        <v>142</v>
      </c>
      <c r="B5" s="199"/>
      <c r="C5" s="199"/>
      <c r="D5" s="199"/>
      <c r="E5" s="200"/>
      <c r="F5" s="226" t="s">
        <v>216</v>
      </c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8"/>
      <c r="T5" s="4"/>
      <c r="U5" s="4"/>
      <c r="V5" s="4"/>
      <c r="W5" s="4"/>
      <c r="X5" s="4"/>
      <c r="Y5" s="4"/>
      <c r="Z5" s="4"/>
    </row>
    <row r="6" spans="1:26" ht="12.75" customHeight="1" x14ac:dyDescent="0.2">
      <c r="A6" s="55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4"/>
      <c r="T6" s="4"/>
      <c r="U6" s="4"/>
      <c r="V6" s="4"/>
      <c r="W6" s="4"/>
      <c r="X6" s="4"/>
      <c r="Y6" s="4"/>
      <c r="Z6" s="4"/>
    </row>
    <row r="7" spans="1:26" ht="12.75" customHeight="1" x14ac:dyDescent="0.2">
      <c r="A7" s="52" t="s">
        <v>223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4"/>
      <c r="T7" s="4"/>
      <c r="U7" s="4"/>
      <c r="V7" s="4"/>
      <c r="W7" s="4"/>
      <c r="X7" s="4"/>
      <c r="Y7" s="4"/>
      <c r="Z7" s="4"/>
    </row>
    <row r="8" spans="1:26" ht="12.75" customHeight="1" x14ac:dyDescent="0.2">
      <c r="A8" s="154"/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219"/>
      <c r="T8" s="4"/>
      <c r="U8" s="4"/>
      <c r="V8" s="4"/>
      <c r="W8" s="4"/>
      <c r="X8" s="4"/>
      <c r="Y8" s="4"/>
      <c r="Z8" s="4"/>
    </row>
    <row r="9" spans="1:26" ht="12.75" customHeight="1" x14ac:dyDescent="0.2">
      <c r="A9" s="220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2"/>
      <c r="T9" s="4"/>
      <c r="U9" s="4"/>
      <c r="V9" s="4"/>
      <c r="W9" s="4"/>
      <c r="X9" s="4"/>
      <c r="Y9" s="4"/>
      <c r="Z9" s="4"/>
    </row>
    <row r="10" spans="1:26" ht="12.75" customHeight="1" x14ac:dyDescent="0.2">
      <c r="A10" s="220"/>
      <c r="B10" s="221"/>
      <c r="C10" s="221"/>
      <c r="D10" s="221"/>
      <c r="E10" s="221"/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2"/>
      <c r="T10" s="4"/>
      <c r="U10" s="3"/>
      <c r="V10" s="4"/>
      <c r="W10" s="4"/>
      <c r="X10" s="4"/>
      <c r="Y10" s="4"/>
      <c r="Z10" s="4"/>
    </row>
    <row r="11" spans="1:26" ht="12.75" customHeight="1" x14ac:dyDescent="0.2">
      <c r="A11" s="220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2"/>
      <c r="T11" s="4"/>
      <c r="U11" s="4"/>
      <c r="V11" s="4"/>
      <c r="W11" s="4"/>
      <c r="X11" s="4"/>
      <c r="Y11" s="4"/>
      <c r="Z11" s="4"/>
    </row>
    <row r="12" spans="1:26" ht="12.75" customHeight="1" x14ac:dyDescent="0.2">
      <c r="A12" s="220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2"/>
      <c r="T12" s="4"/>
      <c r="U12" s="4"/>
      <c r="V12" s="4"/>
      <c r="W12" s="4"/>
      <c r="X12" s="4"/>
      <c r="Y12" s="4"/>
      <c r="Z12" s="4"/>
    </row>
    <row r="13" spans="1:26" ht="12.75" customHeight="1" x14ac:dyDescent="0.2">
      <c r="A13" s="220"/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2"/>
      <c r="T13" s="4"/>
      <c r="U13" s="4"/>
      <c r="V13" s="4"/>
      <c r="W13" s="4"/>
      <c r="X13" s="4"/>
      <c r="Y13" s="4"/>
      <c r="Z13" s="4"/>
    </row>
    <row r="14" spans="1:26" ht="12.75" customHeight="1" x14ac:dyDescent="0.2">
      <c r="A14" s="220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2"/>
      <c r="T14" s="4"/>
      <c r="U14" s="4"/>
      <c r="V14" s="4"/>
      <c r="W14" s="4"/>
      <c r="X14" s="4"/>
      <c r="Y14" s="4"/>
      <c r="Z14" s="4"/>
    </row>
    <row r="15" spans="1:26" ht="12.75" customHeight="1" x14ac:dyDescent="0.2">
      <c r="A15" s="220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2"/>
      <c r="T15" s="4"/>
      <c r="U15" s="4"/>
      <c r="V15" s="4"/>
      <c r="W15" s="4"/>
      <c r="X15" s="4"/>
      <c r="Y15" s="4"/>
      <c r="Z15" s="4"/>
    </row>
    <row r="16" spans="1:26" ht="12.75" customHeight="1" x14ac:dyDescent="0.2">
      <c r="A16" s="220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2"/>
      <c r="T16" s="4"/>
      <c r="U16" s="4"/>
      <c r="V16" s="4"/>
      <c r="W16" s="4"/>
      <c r="X16" s="4"/>
      <c r="Y16" s="4"/>
      <c r="Z16" s="4"/>
    </row>
    <row r="17" spans="1:26" ht="12.75" customHeight="1" x14ac:dyDescent="0.2">
      <c r="A17" s="220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2"/>
      <c r="T17" s="4"/>
      <c r="U17" s="4"/>
      <c r="V17" s="4"/>
      <c r="W17" s="4"/>
      <c r="X17" s="4"/>
      <c r="Y17" s="4"/>
      <c r="Z17" s="4"/>
    </row>
    <row r="18" spans="1:26" ht="12.75" customHeight="1" x14ac:dyDescent="0.2">
      <c r="A18" s="220"/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2"/>
      <c r="T18" s="4"/>
      <c r="U18" s="4"/>
      <c r="V18" s="4"/>
      <c r="W18" s="4"/>
      <c r="X18" s="4"/>
      <c r="Y18" s="4"/>
      <c r="Z18" s="4"/>
    </row>
    <row r="19" spans="1:26" ht="12.75" customHeight="1" x14ac:dyDescent="0.2">
      <c r="A19" s="220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2"/>
      <c r="T19" s="4"/>
      <c r="U19" s="4"/>
      <c r="V19" s="4"/>
      <c r="W19" s="4"/>
      <c r="X19" s="4"/>
      <c r="Y19" s="4"/>
      <c r="Z19" s="4"/>
    </row>
    <row r="20" spans="1:26" ht="12.75" customHeight="1" x14ac:dyDescent="0.2">
      <c r="A20" s="220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2"/>
      <c r="T20" s="4"/>
      <c r="U20" s="4"/>
      <c r="V20" s="4"/>
      <c r="W20" s="4"/>
      <c r="X20" s="4"/>
      <c r="Y20" s="4"/>
      <c r="Z20" s="4"/>
    </row>
    <row r="21" spans="1:26" ht="12.75" customHeight="1" x14ac:dyDescent="0.2">
      <c r="A21" s="229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230"/>
      <c r="T21" s="4"/>
      <c r="U21" s="4"/>
      <c r="V21" s="4"/>
      <c r="W21" s="4"/>
      <c r="X21" s="4"/>
      <c r="Y21" s="4"/>
      <c r="Z21" s="4"/>
    </row>
    <row r="22" spans="1:26" ht="12.75" customHeight="1" x14ac:dyDescent="0.2">
      <c r="A22" s="52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4"/>
      <c r="T22" s="4"/>
      <c r="U22" s="4"/>
      <c r="V22" s="4"/>
      <c r="W22" s="4"/>
      <c r="X22" s="4"/>
      <c r="Y22" s="4"/>
      <c r="Z22" s="4"/>
    </row>
    <row r="23" spans="1:26" ht="12.75" customHeight="1" x14ac:dyDescent="0.2">
      <c r="A23" s="55" t="s">
        <v>193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4"/>
      <c r="T23" s="4"/>
      <c r="U23" s="4"/>
      <c r="V23" s="4"/>
      <c r="W23" s="4"/>
      <c r="X23" s="4"/>
      <c r="Y23" s="4"/>
      <c r="Z23" s="4"/>
    </row>
    <row r="24" spans="1:26" ht="12.75" customHeight="1" x14ac:dyDescent="0.2">
      <c r="A24" s="231" t="s">
        <v>194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32"/>
      <c r="T24" s="4"/>
      <c r="U24" s="4"/>
      <c r="V24" s="4"/>
      <c r="W24" s="4"/>
      <c r="X24" s="4"/>
      <c r="Y24" s="4"/>
      <c r="Z24" s="4"/>
    </row>
    <row r="25" spans="1:26" ht="12.75" customHeight="1" x14ac:dyDescent="0.2">
      <c r="A25" s="154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219"/>
      <c r="T25" s="4"/>
      <c r="U25" s="4"/>
      <c r="V25" s="4"/>
      <c r="W25" s="4"/>
      <c r="X25" s="4"/>
      <c r="Y25" s="4"/>
      <c r="Z25" s="4"/>
    </row>
    <row r="26" spans="1:26" ht="12.75" customHeight="1" x14ac:dyDescent="0.2">
      <c r="A26" s="220"/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2"/>
      <c r="T26" s="4"/>
      <c r="U26" s="4"/>
      <c r="V26" s="4"/>
      <c r="W26" s="4"/>
      <c r="X26" s="4"/>
      <c r="Y26" s="4"/>
      <c r="Z26" s="4"/>
    </row>
    <row r="27" spans="1:26" ht="12.75" customHeight="1" x14ac:dyDescent="0.2">
      <c r="A27" s="220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2"/>
      <c r="T27" s="4"/>
      <c r="U27" s="4"/>
      <c r="V27" s="4"/>
      <c r="W27" s="4"/>
      <c r="X27" s="4"/>
      <c r="Y27" s="4"/>
      <c r="Z27" s="4"/>
    </row>
    <row r="28" spans="1:26" ht="12.75" customHeight="1" x14ac:dyDescent="0.2">
      <c r="A28" s="220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2"/>
      <c r="T28" s="4"/>
      <c r="U28" s="4"/>
      <c r="V28" s="4"/>
      <c r="W28" s="4"/>
      <c r="X28" s="4"/>
      <c r="Y28" s="4"/>
      <c r="Z28" s="4"/>
    </row>
    <row r="29" spans="1:26" ht="12.75" customHeight="1" thickBot="1" x14ac:dyDescent="0.25">
      <c r="A29" s="223"/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5"/>
      <c r="T29" s="4"/>
      <c r="U29" s="4"/>
      <c r="V29" s="4"/>
      <c r="W29" s="4"/>
      <c r="X29" s="4"/>
      <c r="Y29" s="4"/>
      <c r="Z29" s="4"/>
    </row>
    <row r="30" spans="1:26" ht="12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4"/>
      <c r="U30" s="4"/>
      <c r="V30" s="4"/>
      <c r="W30" s="4"/>
      <c r="X30" s="4"/>
      <c r="Y30" s="4"/>
      <c r="Z30" s="4"/>
    </row>
    <row r="31" spans="1:26" ht="12.75" customHeight="1" thickBo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7.75" customHeight="1" x14ac:dyDescent="0.2">
      <c r="A32" s="198" t="s">
        <v>142</v>
      </c>
      <c r="B32" s="199"/>
      <c r="C32" s="199"/>
      <c r="D32" s="199"/>
      <c r="E32" s="200"/>
      <c r="F32" s="226" t="s">
        <v>217</v>
      </c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8"/>
      <c r="T32" s="4"/>
      <c r="U32" s="4"/>
      <c r="V32" s="4"/>
      <c r="W32" s="4"/>
      <c r="X32" s="4"/>
      <c r="Y32" s="4"/>
      <c r="Z32" s="4"/>
    </row>
    <row r="33" spans="1:26" ht="12.75" customHeight="1" x14ac:dyDescent="0.2">
      <c r="A33" s="55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4"/>
      <c r="T33" s="4"/>
      <c r="U33" s="4"/>
      <c r="V33" s="4"/>
      <c r="W33" s="4"/>
      <c r="X33" s="4"/>
      <c r="Y33" s="4"/>
      <c r="Z33" s="4"/>
    </row>
    <row r="34" spans="1:26" ht="12.75" customHeight="1" x14ac:dyDescent="0.2">
      <c r="A34" s="52" t="s">
        <v>223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4"/>
      <c r="T34" s="4"/>
      <c r="U34" s="4"/>
      <c r="V34" s="4"/>
      <c r="W34" s="4"/>
      <c r="X34" s="4"/>
      <c r="Y34" s="4"/>
      <c r="Z34" s="4"/>
    </row>
    <row r="35" spans="1:26" ht="12.75" customHeight="1" x14ac:dyDescent="0.2">
      <c r="A35" s="154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219"/>
      <c r="T35" s="4"/>
      <c r="U35" s="4"/>
      <c r="V35" s="4"/>
      <c r="W35" s="4"/>
      <c r="X35" s="4"/>
      <c r="Y35" s="4"/>
      <c r="Z35" s="4"/>
    </row>
    <row r="36" spans="1:26" ht="12.75" customHeight="1" x14ac:dyDescent="0.2">
      <c r="A36" s="220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2"/>
      <c r="T36" s="4"/>
      <c r="U36" s="4"/>
      <c r="V36" s="4"/>
      <c r="W36" s="4"/>
      <c r="X36" s="4"/>
      <c r="Y36" s="4"/>
      <c r="Z36" s="4"/>
    </row>
    <row r="37" spans="1:26" ht="12.75" customHeight="1" x14ac:dyDescent="0.2">
      <c r="A37" s="220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2"/>
      <c r="T37" s="4"/>
      <c r="U37" s="4"/>
      <c r="V37" s="4"/>
      <c r="W37" s="4"/>
      <c r="X37" s="4"/>
      <c r="Y37" s="4"/>
      <c r="Z37" s="4"/>
    </row>
    <row r="38" spans="1:26" ht="12.75" customHeight="1" x14ac:dyDescent="0.2">
      <c r="A38" s="220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2"/>
      <c r="T38" s="4"/>
      <c r="U38" s="4"/>
      <c r="V38" s="4"/>
      <c r="W38" s="4"/>
      <c r="X38" s="4"/>
      <c r="Y38" s="4"/>
      <c r="Z38" s="4"/>
    </row>
    <row r="39" spans="1:26" ht="12.75" customHeight="1" x14ac:dyDescent="0.2">
      <c r="A39" s="220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2"/>
      <c r="T39" s="4"/>
      <c r="U39" s="4"/>
      <c r="V39" s="4"/>
      <c r="W39" s="4"/>
      <c r="X39" s="4"/>
      <c r="Y39" s="4"/>
      <c r="Z39" s="4"/>
    </row>
    <row r="40" spans="1:26" ht="12.75" customHeight="1" x14ac:dyDescent="0.2">
      <c r="A40" s="220"/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2"/>
      <c r="T40" s="4"/>
      <c r="U40" s="4"/>
      <c r="V40" s="4"/>
      <c r="W40" s="4"/>
      <c r="X40" s="4"/>
      <c r="Y40" s="4"/>
      <c r="Z40" s="4"/>
    </row>
    <row r="41" spans="1:26" ht="12.75" customHeight="1" x14ac:dyDescent="0.2">
      <c r="A41" s="220"/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2"/>
      <c r="T41" s="4"/>
      <c r="U41" s="4"/>
      <c r="V41" s="4"/>
      <c r="W41" s="4"/>
      <c r="X41" s="4"/>
      <c r="Y41" s="4"/>
      <c r="Z41" s="4"/>
    </row>
    <row r="42" spans="1:26" ht="12.75" customHeight="1" x14ac:dyDescent="0.2">
      <c r="A42" s="220"/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2"/>
      <c r="T42" s="4"/>
      <c r="U42" s="4"/>
      <c r="V42" s="4"/>
      <c r="W42" s="4"/>
      <c r="X42" s="4"/>
      <c r="Y42" s="4"/>
      <c r="Z42" s="4"/>
    </row>
    <row r="43" spans="1:26" ht="12.75" customHeight="1" x14ac:dyDescent="0.2">
      <c r="A43" s="220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2"/>
      <c r="T43" s="4"/>
      <c r="U43" s="4"/>
      <c r="V43" s="4"/>
      <c r="W43" s="4"/>
      <c r="X43" s="4"/>
      <c r="Y43" s="4"/>
      <c r="Z43" s="4"/>
    </row>
    <row r="44" spans="1:26" ht="12.75" customHeight="1" x14ac:dyDescent="0.2">
      <c r="A44" s="220"/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2"/>
      <c r="T44" s="4"/>
      <c r="U44" s="4"/>
      <c r="V44" s="4"/>
      <c r="W44" s="4"/>
      <c r="X44" s="4"/>
      <c r="Y44" s="4"/>
      <c r="Z44" s="4"/>
    </row>
    <row r="45" spans="1:26" ht="12.75" customHeight="1" x14ac:dyDescent="0.2">
      <c r="A45" s="220"/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2"/>
      <c r="T45" s="4"/>
      <c r="U45" s="4"/>
      <c r="V45" s="4"/>
      <c r="W45" s="4"/>
      <c r="X45" s="4"/>
      <c r="Y45" s="4"/>
      <c r="Z45" s="4"/>
    </row>
    <row r="46" spans="1:26" ht="12.75" customHeight="1" x14ac:dyDescent="0.2">
      <c r="A46" s="220"/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2"/>
      <c r="T46" s="4"/>
      <c r="U46" s="4"/>
      <c r="V46" s="4"/>
      <c r="W46" s="4"/>
      <c r="X46" s="4"/>
      <c r="Y46" s="4"/>
      <c r="Z46" s="4"/>
    </row>
    <row r="47" spans="1:26" ht="12.75" customHeight="1" x14ac:dyDescent="0.2">
      <c r="A47" s="220"/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2"/>
      <c r="T47" s="4"/>
      <c r="U47" s="4"/>
      <c r="V47" s="4"/>
      <c r="W47" s="4"/>
      <c r="X47" s="4"/>
      <c r="Y47" s="4"/>
      <c r="Z47" s="4"/>
    </row>
    <row r="48" spans="1:26" ht="12.75" customHeight="1" x14ac:dyDescent="0.2">
      <c r="A48" s="229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230"/>
      <c r="T48" s="4"/>
      <c r="U48" s="4"/>
      <c r="V48" s="4"/>
      <c r="W48" s="4"/>
      <c r="X48" s="4"/>
      <c r="Y48" s="4"/>
      <c r="Z48" s="4"/>
    </row>
    <row r="49" spans="1:26" ht="12.75" customHeight="1" x14ac:dyDescent="0.2">
      <c r="A49" s="52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4"/>
      <c r="T49" s="4"/>
      <c r="U49" s="4"/>
      <c r="V49" s="4"/>
      <c r="W49" s="4"/>
      <c r="X49" s="4"/>
      <c r="Y49" s="4"/>
      <c r="Z49" s="4"/>
    </row>
    <row r="50" spans="1:26" ht="12.75" customHeight="1" x14ac:dyDescent="0.2">
      <c r="A50" s="55" t="s">
        <v>193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4"/>
      <c r="T50" s="4"/>
      <c r="U50" s="4"/>
      <c r="V50" s="4"/>
      <c r="W50" s="4"/>
      <c r="X50" s="4"/>
      <c r="Y50" s="4"/>
      <c r="Z50" s="4"/>
    </row>
    <row r="51" spans="1:26" ht="12.75" customHeight="1" x14ac:dyDescent="0.2">
      <c r="A51" s="231" t="s">
        <v>194</v>
      </c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32"/>
      <c r="T51" s="4"/>
      <c r="U51" s="4"/>
      <c r="V51" s="4"/>
      <c r="W51" s="4"/>
      <c r="X51" s="4"/>
      <c r="Y51" s="4"/>
      <c r="Z51" s="4"/>
    </row>
    <row r="52" spans="1:26" ht="12.75" customHeight="1" x14ac:dyDescent="0.2">
      <c r="A52" s="154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219"/>
      <c r="T52" s="4"/>
      <c r="U52" s="4"/>
      <c r="V52" s="4"/>
      <c r="W52" s="4"/>
      <c r="X52" s="4"/>
      <c r="Y52" s="4"/>
      <c r="Z52" s="4"/>
    </row>
    <row r="53" spans="1:26" ht="12.75" customHeight="1" x14ac:dyDescent="0.2">
      <c r="A53" s="220"/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2"/>
      <c r="T53" s="4"/>
      <c r="U53" s="4"/>
      <c r="V53" s="4"/>
      <c r="W53" s="4"/>
      <c r="X53" s="4"/>
      <c r="Y53" s="4"/>
      <c r="Z53" s="4"/>
    </row>
    <row r="54" spans="1:26" ht="12.75" customHeight="1" x14ac:dyDescent="0.2">
      <c r="A54" s="220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2"/>
      <c r="T54" s="4"/>
      <c r="U54" s="4"/>
      <c r="V54" s="4"/>
      <c r="W54" s="4"/>
      <c r="X54" s="4"/>
      <c r="Y54" s="4"/>
      <c r="Z54" s="4"/>
    </row>
    <row r="55" spans="1:26" ht="12.75" customHeight="1" x14ac:dyDescent="0.2">
      <c r="A55" s="220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2"/>
      <c r="T55" s="4"/>
      <c r="U55" s="4"/>
      <c r="V55" s="4"/>
      <c r="W55" s="4"/>
      <c r="X55" s="4"/>
      <c r="Y55" s="4"/>
      <c r="Z55" s="4"/>
    </row>
    <row r="56" spans="1:26" ht="12.75" customHeight="1" thickBot="1" x14ac:dyDescent="0.25">
      <c r="A56" s="223"/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5"/>
      <c r="T56" s="4"/>
      <c r="U56" s="4"/>
      <c r="V56" s="4"/>
      <c r="W56" s="4"/>
      <c r="X56" s="4"/>
      <c r="Y56" s="4"/>
      <c r="Z56" s="4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4"/>
      <c r="U57" s="4"/>
      <c r="V57" s="4"/>
      <c r="W57" s="4"/>
      <c r="X57" s="4"/>
      <c r="Y57" s="4"/>
      <c r="Z57" s="4"/>
    </row>
    <row r="58" spans="1:26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2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2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2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2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2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2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2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2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2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2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2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2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2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2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2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2.7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2.7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2.7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2.7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A52:S56"/>
    <mergeCell ref="A1:S1"/>
    <mergeCell ref="A3:E3"/>
    <mergeCell ref="F3:S3"/>
    <mergeCell ref="A5:E5"/>
    <mergeCell ref="F5:S5"/>
    <mergeCell ref="A8:S21"/>
    <mergeCell ref="A24:S24"/>
    <mergeCell ref="A25:S29"/>
    <mergeCell ref="A32:E32"/>
    <mergeCell ref="F32:S32"/>
    <mergeCell ref="A35:S48"/>
    <mergeCell ref="A51:S51"/>
  </mergeCells>
  <dataValidations count="1">
    <dataValidation type="list" allowBlank="1" showInputMessage="1" showErrorMessage="1" prompt="Izberite vrsto publikacije:_x000a_- izdaja publikacij ob pomembnih obletnicah delovanja društev_x000a_- izdaja publikacij, ki so pomembne za delovanje posamezne športne panoge" sqref="F5:S5 F32:S32" xr:uid="{C2628767-E450-4984-95EB-5BCFE19B2C0F}">
      <formula1>seznam_2_2</formula1>
    </dataValidation>
  </dataValidations>
  <pageMargins left="0.78740157480314965" right="0.39370078740157483" top="0.59055118110236227" bottom="0.59055118110236227" header="0.31496062992125984" footer="0.31496062992125984"/>
  <pageSetup paperSize="9" fitToHeight="0" orientation="portrait" r:id="rId1"/>
  <headerFooter>
    <oddHeader>&amp;LObčina Dol pri Ljubljani&amp;RRazpis – šport</oddHeader>
    <oddFooter>&amp;C&amp;P/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DEF42-DF79-4649-BCD7-81D13B1BD4FC}">
  <dimension ref="A1:Z1000"/>
  <sheetViews>
    <sheetView showGridLines="0" zoomScaleNormal="100" zoomScaleSheetLayoutView="145" workbookViewId="0">
      <pane ySplit="1" topLeftCell="A17" activePane="bottomLeft" state="frozen"/>
      <selection activeCell="AA22" sqref="AA22"/>
      <selection pane="bottomLeft" activeCell="AA22" sqref="AA22"/>
    </sheetView>
  </sheetViews>
  <sheetFormatPr defaultColWidth="14.42578125" defaultRowHeight="15" customHeight="1" x14ac:dyDescent="0.2"/>
  <cols>
    <col min="1" max="21" width="4.85546875" customWidth="1"/>
    <col min="22" max="26" width="8" customWidth="1"/>
  </cols>
  <sheetData>
    <row r="1" spans="1:26" ht="15.75" x14ac:dyDescent="0.25">
      <c r="A1" s="102" t="s">
        <v>274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2"/>
      <c r="U1" s="28" t="s">
        <v>261</v>
      </c>
      <c r="V1" s="2"/>
      <c r="W1" s="2"/>
      <c r="X1" s="2"/>
      <c r="Y1" s="2"/>
      <c r="Z1" s="2"/>
    </row>
    <row r="2" spans="1:26" ht="12.75" customHeight="1" x14ac:dyDescent="0.2">
      <c r="A2" s="4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">
      <c r="A3" s="93" t="s">
        <v>2</v>
      </c>
      <c r="B3" s="94"/>
      <c r="C3" s="94"/>
      <c r="D3" s="94"/>
      <c r="E3" s="95"/>
      <c r="F3" s="127" t="str">
        <f>naziv</f>
        <v>IME KLUBA/DRUŠTVA</v>
      </c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5"/>
      <c r="T3" s="4"/>
      <c r="U3" s="3"/>
      <c r="V3" s="4"/>
      <c r="W3" s="4"/>
      <c r="X3" s="4"/>
      <c r="Y3" s="4"/>
      <c r="Z3" s="4"/>
    </row>
    <row r="4" spans="1:26" ht="12.75" customHeight="1" thickBo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2.75" x14ac:dyDescent="0.2">
      <c r="A5" s="198" t="s">
        <v>142</v>
      </c>
      <c r="B5" s="199"/>
      <c r="C5" s="199"/>
      <c r="D5" s="199"/>
      <c r="E5" s="200"/>
      <c r="F5" s="226" t="s">
        <v>218</v>
      </c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8"/>
      <c r="T5" s="4"/>
      <c r="U5" s="4"/>
      <c r="V5" s="4"/>
      <c r="W5" s="4"/>
      <c r="X5" s="4"/>
      <c r="Y5" s="4"/>
      <c r="Z5" s="4"/>
    </row>
    <row r="6" spans="1:26" ht="12.75" customHeight="1" x14ac:dyDescent="0.2">
      <c r="A6" s="55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4"/>
      <c r="T6" s="4"/>
      <c r="U6" s="4"/>
      <c r="V6" s="4"/>
      <c r="W6" s="4"/>
      <c r="X6" s="4"/>
      <c r="Y6" s="4"/>
      <c r="Z6" s="4"/>
    </row>
    <row r="7" spans="1:26" ht="12.75" customHeight="1" x14ac:dyDescent="0.2">
      <c r="A7" s="52" t="s">
        <v>224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4"/>
      <c r="T7" s="4"/>
      <c r="U7" s="4"/>
      <c r="V7" s="4"/>
      <c r="W7" s="4"/>
      <c r="X7" s="4"/>
      <c r="Y7" s="4"/>
      <c r="Z7" s="4"/>
    </row>
    <row r="8" spans="1:26" ht="12.75" customHeight="1" x14ac:dyDescent="0.2">
      <c r="A8" s="154"/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219"/>
      <c r="T8" s="4"/>
      <c r="U8" s="4"/>
      <c r="V8" s="4"/>
      <c r="W8" s="4"/>
      <c r="X8" s="4"/>
      <c r="Y8" s="4"/>
      <c r="Z8" s="4"/>
    </row>
    <row r="9" spans="1:26" ht="12.75" customHeight="1" x14ac:dyDescent="0.2">
      <c r="A9" s="220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2"/>
      <c r="T9" s="4"/>
      <c r="U9" s="4"/>
      <c r="V9" s="4"/>
      <c r="W9" s="4"/>
      <c r="X9" s="4"/>
      <c r="Y9" s="4"/>
      <c r="Z9" s="4"/>
    </row>
    <row r="10" spans="1:26" ht="12.75" customHeight="1" x14ac:dyDescent="0.2">
      <c r="A10" s="220"/>
      <c r="B10" s="221"/>
      <c r="C10" s="221"/>
      <c r="D10" s="221"/>
      <c r="E10" s="221"/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2"/>
      <c r="T10" s="4"/>
      <c r="U10" s="3"/>
      <c r="V10" s="4"/>
      <c r="W10" s="4"/>
      <c r="X10" s="4"/>
      <c r="Y10" s="4"/>
      <c r="Z10" s="4"/>
    </row>
    <row r="11" spans="1:26" ht="12.75" customHeight="1" x14ac:dyDescent="0.2">
      <c r="A11" s="220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2"/>
      <c r="T11" s="4"/>
      <c r="U11" s="4"/>
      <c r="V11" s="4"/>
      <c r="W11" s="4"/>
      <c r="X11" s="4"/>
      <c r="Y11" s="4"/>
      <c r="Z11" s="4"/>
    </row>
    <row r="12" spans="1:26" ht="12.75" customHeight="1" x14ac:dyDescent="0.2">
      <c r="A12" s="220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2"/>
      <c r="T12" s="4"/>
      <c r="U12" s="4"/>
      <c r="V12" s="4"/>
      <c r="W12" s="4"/>
      <c r="X12" s="4"/>
      <c r="Y12" s="4"/>
      <c r="Z12" s="4"/>
    </row>
    <row r="13" spans="1:26" ht="12.75" customHeight="1" x14ac:dyDescent="0.2">
      <c r="A13" s="220"/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2"/>
      <c r="T13" s="4"/>
      <c r="U13" s="4"/>
      <c r="V13" s="4"/>
      <c r="W13" s="4"/>
      <c r="X13" s="4"/>
      <c r="Y13" s="4"/>
      <c r="Z13" s="4"/>
    </row>
    <row r="14" spans="1:26" ht="12.75" customHeight="1" x14ac:dyDescent="0.2">
      <c r="A14" s="220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2"/>
      <c r="T14" s="4"/>
      <c r="U14" s="4"/>
      <c r="V14" s="4"/>
      <c r="W14" s="4"/>
      <c r="X14" s="4"/>
      <c r="Y14" s="4"/>
      <c r="Z14" s="4"/>
    </row>
    <row r="15" spans="1:26" ht="12.75" customHeight="1" x14ac:dyDescent="0.2">
      <c r="A15" s="220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2"/>
      <c r="T15" s="4"/>
      <c r="U15" s="4"/>
      <c r="V15" s="4"/>
      <c r="W15" s="4"/>
      <c r="X15" s="4"/>
      <c r="Y15" s="4"/>
      <c r="Z15" s="4"/>
    </row>
    <row r="16" spans="1:26" ht="12.75" customHeight="1" x14ac:dyDescent="0.2">
      <c r="A16" s="220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2"/>
      <c r="T16" s="4"/>
      <c r="U16" s="4"/>
      <c r="V16" s="4"/>
      <c r="W16" s="4"/>
      <c r="X16" s="4"/>
      <c r="Y16" s="4"/>
      <c r="Z16" s="4"/>
    </row>
    <row r="17" spans="1:26" ht="12.75" customHeight="1" x14ac:dyDescent="0.2">
      <c r="A17" s="220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2"/>
      <c r="T17" s="4"/>
      <c r="U17" s="4"/>
      <c r="V17" s="4"/>
      <c r="W17" s="4"/>
      <c r="X17" s="4"/>
      <c r="Y17" s="4"/>
      <c r="Z17" s="4"/>
    </row>
    <row r="18" spans="1:26" ht="12.75" customHeight="1" x14ac:dyDescent="0.2">
      <c r="A18" s="220"/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2"/>
      <c r="T18" s="4"/>
      <c r="U18" s="4"/>
      <c r="V18" s="4"/>
      <c r="W18" s="4"/>
      <c r="X18" s="4"/>
      <c r="Y18" s="4"/>
      <c r="Z18" s="4"/>
    </row>
    <row r="19" spans="1:26" ht="12.75" customHeight="1" x14ac:dyDescent="0.2">
      <c r="A19" s="220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2"/>
      <c r="T19" s="4"/>
      <c r="U19" s="4"/>
      <c r="V19" s="4"/>
      <c r="W19" s="4"/>
      <c r="X19" s="4"/>
      <c r="Y19" s="4"/>
      <c r="Z19" s="4"/>
    </row>
    <row r="20" spans="1:26" ht="12.75" customHeight="1" x14ac:dyDescent="0.2">
      <c r="A20" s="220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2"/>
      <c r="T20" s="4"/>
      <c r="U20" s="4"/>
      <c r="V20" s="4"/>
      <c r="W20" s="4"/>
      <c r="X20" s="4"/>
      <c r="Y20" s="4"/>
      <c r="Z20" s="4"/>
    </row>
    <row r="21" spans="1:26" ht="12.75" customHeight="1" x14ac:dyDescent="0.2">
      <c r="A21" s="229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230"/>
      <c r="T21" s="4"/>
      <c r="U21" s="4"/>
      <c r="V21" s="4"/>
      <c r="W21" s="4"/>
      <c r="X21" s="4"/>
      <c r="Y21" s="4"/>
      <c r="Z21" s="4"/>
    </row>
    <row r="22" spans="1:26" ht="12.75" customHeight="1" x14ac:dyDescent="0.2">
      <c r="A22" s="52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4"/>
      <c r="T22" s="4"/>
      <c r="U22" s="4"/>
      <c r="V22" s="4"/>
      <c r="W22" s="4"/>
      <c r="X22" s="4"/>
      <c r="Y22" s="4"/>
      <c r="Z22" s="4"/>
    </row>
    <row r="23" spans="1:26" ht="12.75" customHeight="1" x14ac:dyDescent="0.2">
      <c r="A23" s="55" t="s">
        <v>193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4"/>
      <c r="T23" s="4"/>
      <c r="U23" s="4"/>
      <c r="V23" s="4"/>
      <c r="W23" s="4"/>
      <c r="X23" s="4"/>
      <c r="Y23" s="4"/>
      <c r="Z23" s="4"/>
    </row>
    <row r="24" spans="1:26" ht="12.75" customHeight="1" x14ac:dyDescent="0.2">
      <c r="A24" s="231" t="s">
        <v>194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32"/>
      <c r="T24" s="4"/>
      <c r="U24" s="4"/>
      <c r="V24" s="4"/>
      <c r="W24" s="4"/>
      <c r="X24" s="4"/>
      <c r="Y24" s="4"/>
      <c r="Z24" s="4"/>
    </row>
    <row r="25" spans="1:26" ht="12.75" customHeight="1" x14ac:dyDescent="0.2">
      <c r="A25" s="154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219"/>
      <c r="T25" s="4"/>
      <c r="U25" s="4"/>
      <c r="V25" s="4"/>
      <c r="W25" s="4"/>
      <c r="X25" s="4"/>
      <c r="Y25" s="4"/>
      <c r="Z25" s="4"/>
    </row>
    <row r="26" spans="1:26" ht="12.75" customHeight="1" x14ac:dyDescent="0.2">
      <c r="A26" s="220"/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2"/>
      <c r="T26" s="4"/>
      <c r="U26" s="4"/>
      <c r="V26" s="4"/>
      <c r="W26" s="4"/>
      <c r="X26" s="4"/>
      <c r="Y26" s="4"/>
      <c r="Z26" s="4"/>
    </row>
    <row r="27" spans="1:26" ht="12.75" customHeight="1" x14ac:dyDescent="0.2">
      <c r="A27" s="220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2"/>
      <c r="T27" s="4"/>
      <c r="U27" s="4"/>
      <c r="V27" s="4"/>
      <c r="W27" s="4"/>
      <c r="X27" s="4"/>
      <c r="Y27" s="4"/>
      <c r="Z27" s="4"/>
    </row>
    <row r="28" spans="1:26" ht="12.75" customHeight="1" x14ac:dyDescent="0.2">
      <c r="A28" s="220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2"/>
      <c r="T28" s="4"/>
      <c r="U28" s="4"/>
      <c r="V28" s="4"/>
      <c r="W28" s="4"/>
      <c r="X28" s="4"/>
      <c r="Y28" s="4"/>
      <c r="Z28" s="4"/>
    </row>
    <row r="29" spans="1:26" ht="12.75" customHeight="1" thickBot="1" x14ac:dyDescent="0.25">
      <c r="A29" s="223"/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5"/>
      <c r="T29" s="4"/>
      <c r="U29" s="4"/>
      <c r="V29" s="4"/>
      <c r="W29" s="4"/>
      <c r="X29" s="4"/>
      <c r="Y29" s="4"/>
      <c r="Z29" s="4"/>
    </row>
    <row r="30" spans="1:26" ht="12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4"/>
      <c r="U30" s="4"/>
      <c r="V30" s="4"/>
      <c r="W30" s="4"/>
      <c r="X30" s="4"/>
      <c r="Y30" s="4"/>
      <c r="Z30" s="4"/>
    </row>
    <row r="31" spans="1:26" ht="12.75" customHeight="1" thickBo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x14ac:dyDescent="0.2">
      <c r="A32" s="198" t="s">
        <v>142</v>
      </c>
      <c r="B32" s="199"/>
      <c r="C32" s="199"/>
      <c r="D32" s="199"/>
      <c r="E32" s="200"/>
      <c r="F32" s="226" t="s">
        <v>219</v>
      </c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8"/>
      <c r="T32" s="4"/>
      <c r="U32" s="4"/>
      <c r="V32" s="4"/>
      <c r="W32" s="4"/>
      <c r="X32" s="4"/>
      <c r="Y32" s="4"/>
      <c r="Z32" s="4"/>
    </row>
    <row r="33" spans="1:26" ht="12.75" customHeight="1" x14ac:dyDescent="0.2">
      <c r="A33" s="55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4"/>
      <c r="T33" s="4"/>
      <c r="U33" s="4"/>
      <c r="V33" s="4"/>
      <c r="W33" s="4"/>
      <c r="X33" s="4"/>
      <c r="Y33" s="4"/>
      <c r="Z33" s="4"/>
    </row>
    <row r="34" spans="1:26" ht="12.75" customHeight="1" x14ac:dyDescent="0.2">
      <c r="A34" s="52" t="s">
        <v>224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4"/>
      <c r="T34" s="4"/>
      <c r="U34" s="4"/>
      <c r="V34" s="4"/>
      <c r="W34" s="4"/>
      <c r="X34" s="4"/>
      <c r="Y34" s="4"/>
      <c r="Z34" s="4"/>
    </row>
    <row r="35" spans="1:26" ht="12.75" customHeight="1" x14ac:dyDescent="0.2">
      <c r="A35" s="154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219"/>
      <c r="T35" s="4"/>
      <c r="U35" s="4"/>
      <c r="V35" s="4"/>
      <c r="W35" s="4"/>
      <c r="X35" s="4"/>
      <c r="Y35" s="4"/>
      <c r="Z35" s="4"/>
    </row>
    <row r="36" spans="1:26" ht="12.75" customHeight="1" x14ac:dyDescent="0.2">
      <c r="A36" s="220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2"/>
      <c r="T36" s="4"/>
      <c r="U36" s="4"/>
      <c r="V36" s="4"/>
      <c r="W36" s="4"/>
      <c r="X36" s="4"/>
      <c r="Y36" s="4"/>
      <c r="Z36" s="4"/>
    </row>
    <row r="37" spans="1:26" ht="12.75" customHeight="1" x14ac:dyDescent="0.2">
      <c r="A37" s="220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2"/>
      <c r="T37" s="4"/>
      <c r="U37" s="4"/>
      <c r="V37" s="4"/>
      <c r="W37" s="4"/>
      <c r="X37" s="4"/>
      <c r="Y37" s="4"/>
      <c r="Z37" s="4"/>
    </row>
    <row r="38" spans="1:26" ht="12.75" customHeight="1" x14ac:dyDescent="0.2">
      <c r="A38" s="220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2"/>
      <c r="T38" s="4"/>
      <c r="U38" s="4"/>
      <c r="V38" s="4"/>
      <c r="W38" s="4"/>
      <c r="X38" s="4"/>
      <c r="Y38" s="4"/>
      <c r="Z38" s="4"/>
    </row>
    <row r="39" spans="1:26" ht="12.75" customHeight="1" x14ac:dyDescent="0.2">
      <c r="A39" s="220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2"/>
      <c r="T39" s="4"/>
      <c r="U39" s="4"/>
      <c r="V39" s="4"/>
      <c r="W39" s="4"/>
      <c r="X39" s="4"/>
      <c r="Y39" s="4"/>
      <c r="Z39" s="4"/>
    </row>
    <row r="40" spans="1:26" ht="12.75" customHeight="1" x14ac:dyDescent="0.2">
      <c r="A40" s="220"/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2"/>
      <c r="T40" s="4"/>
      <c r="U40" s="4"/>
      <c r="V40" s="4"/>
      <c r="W40" s="4"/>
      <c r="X40" s="4"/>
      <c r="Y40" s="4"/>
      <c r="Z40" s="4"/>
    </row>
    <row r="41" spans="1:26" ht="12.75" customHeight="1" x14ac:dyDescent="0.2">
      <c r="A41" s="220"/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2"/>
      <c r="T41" s="4"/>
      <c r="U41" s="4"/>
      <c r="V41" s="4"/>
      <c r="W41" s="4"/>
      <c r="X41" s="4"/>
      <c r="Y41" s="4"/>
      <c r="Z41" s="4"/>
    </row>
    <row r="42" spans="1:26" ht="12.75" customHeight="1" x14ac:dyDescent="0.2">
      <c r="A42" s="220"/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2"/>
      <c r="T42" s="4"/>
      <c r="U42" s="4"/>
      <c r="V42" s="4"/>
      <c r="W42" s="4"/>
      <c r="X42" s="4"/>
      <c r="Y42" s="4"/>
      <c r="Z42" s="4"/>
    </row>
    <row r="43" spans="1:26" ht="12.75" customHeight="1" x14ac:dyDescent="0.2">
      <c r="A43" s="220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2"/>
      <c r="T43" s="4"/>
      <c r="U43" s="4"/>
      <c r="V43" s="4"/>
      <c r="W43" s="4"/>
      <c r="X43" s="4"/>
      <c r="Y43" s="4"/>
      <c r="Z43" s="4"/>
    </row>
    <row r="44" spans="1:26" ht="12.75" customHeight="1" x14ac:dyDescent="0.2">
      <c r="A44" s="220"/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2"/>
      <c r="T44" s="4"/>
      <c r="U44" s="4"/>
      <c r="V44" s="4"/>
      <c r="W44" s="4"/>
      <c r="X44" s="4"/>
      <c r="Y44" s="4"/>
      <c r="Z44" s="4"/>
    </row>
    <row r="45" spans="1:26" ht="12.75" customHeight="1" x14ac:dyDescent="0.2">
      <c r="A45" s="220"/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2"/>
      <c r="T45" s="4"/>
      <c r="U45" s="4"/>
      <c r="V45" s="4"/>
      <c r="W45" s="4"/>
      <c r="X45" s="4"/>
      <c r="Y45" s="4"/>
      <c r="Z45" s="4"/>
    </row>
    <row r="46" spans="1:26" ht="12.75" customHeight="1" x14ac:dyDescent="0.2">
      <c r="A46" s="220"/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2"/>
      <c r="T46" s="4"/>
      <c r="U46" s="4"/>
      <c r="V46" s="4"/>
      <c r="W46" s="4"/>
      <c r="X46" s="4"/>
      <c r="Y46" s="4"/>
      <c r="Z46" s="4"/>
    </row>
    <row r="47" spans="1:26" ht="12.75" customHeight="1" x14ac:dyDescent="0.2">
      <c r="A47" s="220"/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2"/>
      <c r="T47" s="4"/>
      <c r="U47" s="4"/>
      <c r="V47" s="4"/>
      <c r="W47" s="4"/>
      <c r="X47" s="4"/>
      <c r="Y47" s="4"/>
      <c r="Z47" s="4"/>
    </row>
    <row r="48" spans="1:26" ht="12.75" customHeight="1" x14ac:dyDescent="0.2">
      <c r="A48" s="229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230"/>
      <c r="T48" s="4"/>
      <c r="U48" s="4"/>
      <c r="V48" s="4"/>
      <c r="W48" s="4"/>
      <c r="X48" s="4"/>
      <c r="Y48" s="4"/>
      <c r="Z48" s="4"/>
    </row>
    <row r="49" spans="1:26" ht="12.75" customHeight="1" x14ac:dyDescent="0.2">
      <c r="A49" s="52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4"/>
      <c r="T49" s="4"/>
      <c r="U49" s="4"/>
      <c r="V49" s="4"/>
      <c r="W49" s="4"/>
      <c r="X49" s="4"/>
      <c r="Y49" s="4"/>
      <c r="Z49" s="4"/>
    </row>
    <row r="50" spans="1:26" ht="12.75" customHeight="1" x14ac:dyDescent="0.2">
      <c r="A50" s="55" t="s">
        <v>193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4"/>
      <c r="T50" s="4"/>
      <c r="U50" s="4"/>
      <c r="V50" s="4"/>
      <c r="W50" s="4"/>
      <c r="X50" s="4"/>
      <c r="Y50" s="4"/>
      <c r="Z50" s="4"/>
    </row>
    <row r="51" spans="1:26" ht="12.75" customHeight="1" x14ac:dyDescent="0.2">
      <c r="A51" s="231" t="s">
        <v>194</v>
      </c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32"/>
      <c r="T51" s="4"/>
      <c r="U51" s="4"/>
      <c r="V51" s="4"/>
      <c r="W51" s="4"/>
      <c r="X51" s="4"/>
      <c r="Y51" s="4"/>
      <c r="Z51" s="4"/>
    </row>
    <row r="52" spans="1:26" ht="12.75" customHeight="1" x14ac:dyDescent="0.2">
      <c r="A52" s="154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219"/>
      <c r="T52" s="4"/>
      <c r="U52" s="4"/>
      <c r="V52" s="4"/>
      <c r="W52" s="4"/>
      <c r="X52" s="4"/>
      <c r="Y52" s="4"/>
      <c r="Z52" s="4"/>
    </row>
    <row r="53" spans="1:26" ht="12.75" customHeight="1" x14ac:dyDescent="0.2">
      <c r="A53" s="220"/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2"/>
      <c r="T53" s="4"/>
      <c r="U53" s="4"/>
      <c r="V53" s="4"/>
      <c r="W53" s="4"/>
      <c r="X53" s="4"/>
      <c r="Y53" s="4"/>
      <c r="Z53" s="4"/>
    </row>
    <row r="54" spans="1:26" ht="12.75" customHeight="1" x14ac:dyDescent="0.2">
      <c r="A54" s="220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2"/>
      <c r="T54" s="4"/>
      <c r="U54" s="4"/>
      <c r="V54" s="4"/>
      <c r="W54" s="4"/>
      <c r="X54" s="4"/>
      <c r="Y54" s="4"/>
      <c r="Z54" s="4"/>
    </row>
    <row r="55" spans="1:26" ht="12.75" customHeight="1" x14ac:dyDescent="0.2">
      <c r="A55" s="220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2"/>
      <c r="T55" s="4"/>
      <c r="U55" s="4"/>
      <c r="V55" s="4"/>
      <c r="W55" s="4"/>
      <c r="X55" s="4"/>
      <c r="Y55" s="4"/>
      <c r="Z55" s="4"/>
    </row>
    <row r="56" spans="1:26" ht="12.75" customHeight="1" thickBot="1" x14ac:dyDescent="0.25">
      <c r="A56" s="223"/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5"/>
      <c r="T56" s="4"/>
      <c r="U56" s="4"/>
      <c r="V56" s="4"/>
      <c r="W56" s="4"/>
      <c r="X56" s="4"/>
      <c r="Y56" s="4"/>
      <c r="Z56" s="4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4"/>
      <c r="U57" s="4"/>
      <c r="V57" s="4"/>
      <c r="W57" s="4"/>
      <c r="X57" s="4"/>
      <c r="Y57" s="4"/>
      <c r="Z57" s="4"/>
    </row>
    <row r="58" spans="1:26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2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2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2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2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2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2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2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2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2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2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2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2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2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2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2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2.7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2.7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2.7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2.7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A52:S56"/>
    <mergeCell ref="A24:S24"/>
    <mergeCell ref="A25:S29"/>
    <mergeCell ref="A32:E32"/>
    <mergeCell ref="F32:S32"/>
    <mergeCell ref="A35:S48"/>
    <mergeCell ref="A51:S51"/>
    <mergeCell ref="A8:S21"/>
    <mergeCell ref="A1:S1"/>
    <mergeCell ref="A3:E3"/>
    <mergeCell ref="F3:S3"/>
    <mergeCell ref="A5:E5"/>
    <mergeCell ref="F5:S5"/>
  </mergeCells>
  <dataValidations count="1">
    <dataValidation type="list" allowBlank="1" showInputMessage="1" showErrorMessage="1" prompt="Izberite vrsto informacijsko-komunikacijska tehnologije:_x000a_- izdelava in vzdrževanje spletnih strani in ostalih orodij socialnih medijev_x000a_- licence domen spletnih strani" sqref="F5:S5 F32:S32" xr:uid="{D3A74457-550A-42D3-815A-E97D3F887190}">
      <formula1>seznam_2_3</formula1>
    </dataValidation>
  </dataValidations>
  <pageMargins left="0.78740157480314965" right="0.39370078740157483" top="0.59055118110236227" bottom="0.59055118110236227" header="0.31496062992125984" footer="0.31496062992125984"/>
  <pageSetup paperSize="9" fitToHeight="0" orientation="portrait" r:id="rId1"/>
  <headerFooter>
    <oddHeader>&amp;LObčina Dol pri Ljubljani&amp;RRazpis – šport</oddHeader>
    <oddFooter>&amp;C&amp;P/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70"/>
  <sheetViews>
    <sheetView showGridLines="0" zoomScaleNormal="100" zoomScaleSheetLayoutView="100" workbookViewId="0">
      <pane ySplit="1" topLeftCell="A68" activePane="bottomLeft" state="frozen"/>
      <selection activeCell="AA22" sqref="AA22"/>
      <selection pane="bottomLeft" activeCell="AA22" sqref="AA22"/>
    </sheetView>
  </sheetViews>
  <sheetFormatPr defaultColWidth="14.42578125" defaultRowHeight="15" customHeight="1" x14ac:dyDescent="0.2"/>
  <cols>
    <col min="1" max="21" width="4.85546875" customWidth="1"/>
    <col min="22" max="26" width="8" customWidth="1"/>
  </cols>
  <sheetData>
    <row r="1" spans="1:26" ht="15.75" customHeight="1" x14ac:dyDescent="0.25">
      <c r="A1" s="1" t="s">
        <v>214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8" t="s">
        <v>262</v>
      </c>
      <c r="V1" s="2"/>
      <c r="W1" s="2"/>
      <c r="X1" s="2"/>
      <c r="Y1" s="2"/>
      <c r="Z1" s="2"/>
    </row>
    <row r="2" spans="1:26" ht="12.75" customHeight="1" x14ac:dyDescent="0.2">
      <c r="A2" s="3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">
      <c r="A3" s="93" t="s">
        <v>2</v>
      </c>
      <c r="B3" s="94"/>
      <c r="C3" s="94"/>
      <c r="D3" s="94"/>
      <c r="E3" s="95"/>
      <c r="F3" s="127" t="str">
        <f>naziv</f>
        <v>IME KLUBA/DRUŠTVA</v>
      </c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5"/>
      <c r="T3" s="4"/>
      <c r="U3" s="4"/>
      <c r="V3" s="4"/>
      <c r="W3" s="4"/>
      <c r="X3" s="4"/>
      <c r="Y3" s="4"/>
      <c r="Z3" s="4"/>
    </row>
    <row r="4" spans="1:26" ht="12.75" customHeight="1" thickBo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2.75" customHeight="1" x14ac:dyDescent="0.2">
      <c r="A5" s="56" t="s">
        <v>184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8"/>
      <c r="T5" s="4"/>
      <c r="U5" s="4"/>
      <c r="V5" s="4"/>
      <c r="W5" s="4"/>
      <c r="X5" s="4"/>
      <c r="Y5" s="4"/>
      <c r="Z5" s="4"/>
    </row>
    <row r="6" spans="1:26" ht="12.75" customHeight="1" x14ac:dyDescent="0.2">
      <c r="A6" s="237" t="s">
        <v>185</v>
      </c>
      <c r="B6" s="94"/>
      <c r="C6" s="94"/>
      <c r="D6" s="95"/>
      <c r="E6" s="233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168"/>
      <c r="T6" s="4"/>
      <c r="U6" s="4"/>
      <c r="V6" s="4"/>
      <c r="W6" s="4"/>
      <c r="X6" s="4"/>
      <c r="Y6" s="4"/>
      <c r="Z6" s="4"/>
    </row>
    <row r="7" spans="1:26" ht="12.75" customHeight="1" x14ac:dyDescent="0.2">
      <c r="A7" s="237" t="s">
        <v>186</v>
      </c>
      <c r="B7" s="94"/>
      <c r="C7" s="94"/>
      <c r="D7" s="95"/>
      <c r="E7" s="238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168"/>
      <c r="T7" s="4"/>
      <c r="U7" s="4"/>
      <c r="V7" s="4"/>
      <c r="W7" s="4"/>
      <c r="X7" s="4"/>
      <c r="Y7" s="4"/>
      <c r="Z7" s="4"/>
    </row>
    <row r="8" spans="1:26" ht="12.75" customHeight="1" x14ac:dyDescent="0.2">
      <c r="A8" s="237" t="s">
        <v>187</v>
      </c>
      <c r="B8" s="94"/>
      <c r="C8" s="94"/>
      <c r="D8" s="95"/>
      <c r="E8" s="233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168"/>
      <c r="T8" s="4"/>
      <c r="U8" s="4"/>
      <c r="V8" s="4"/>
      <c r="W8" s="4"/>
      <c r="X8" s="4"/>
      <c r="Y8" s="4"/>
      <c r="Z8" s="4"/>
    </row>
    <row r="9" spans="1:26" ht="12.75" customHeight="1" x14ac:dyDescent="0.2">
      <c r="A9" s="237" t="s">
        <v>188</v>
      </c>
      <c r="B9" s="94"/>
      <c r="C9" s="94"/>
      <c r="D9" s="95"/>
      <c r="E9" s="233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168"/>
      <c r="T9" s="4"/>
      <c r="U9" s="4"/>
      <c r="V9" s="4"/>
      <c r="W9" s="4"/>
      <c r="X9" s="4"/>
      <c r="Y9" s="4"/>
      <c r="Z9" s="4"/>
    </row>
    <row r="10" spans="1:26" ht="12.75" customHeight="1" x14ac:dyDescent="0.2">
      <c r="A10" s="237" t="s">
        <v>189</v>
      </c>
      <c r="B10" s="94"/>
      <c r="C10" s="94"/>
      <c r="D10" s="95"/>
      <c r="E10" s="233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168"/>
      <c r="T10" s="4"/>
      <c r="U10" s="4"/>
      <c r="V10" s="4"/>
      <c r="W10" s="4"/>
      <c r="X10" s="4"/>
      <c r="Y10" s="4"/>
      <c r="Z10" s="4"/>
    </row>
    <row r="11" spans="1:26" ht="12.75" customHeight="1" x14ac:dyDescent="0.2">
      <c r="A11" s="237" t="s">
        <v>190</v>
      </c>
      <c r="B11" s="94"/>
      <c r="C11" s="94"/>
      <c r="D11" s="95"/>
      <c r="E11" s="234" t="s">
        <v>195</v>
      </c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168"/>
      <c r="T11" s="4"/>
      <c r="U11" s="4"/>
      <c r="V11" s="4"/>
      <c r="W11" s="4"/>
      <c r="X11" s="4"/>
      <c r="Y11" s="4"/>
      <c r="Z11" s="4"/>
    </row>
    <row r="12" spans="1:26" ht="12.75" customHeight="1" x14ac:dyDescent="0.2">
      <c r="A12" s="237" t="s">
        <v>191</v>
      </c>
      <c r="B12" s="94"/>
      <c r="C12" s="94"/>
      <c r="D12" s="95"/>
      <c r="E12" s="235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219"/>
      <c r="T12" s="4"/>
      <c r="U12" s="4"/>
      <c r="V12" s="4"/>
      <c r="W12" s="4"/>
      <c r="X12" s="4"/>
      <c r="Y12" s="4"/>
      <c r="Z12" s="4"/>
    </row>
    <row r="13" spans="1:26" ht="12.75" customHeight="1" x14ac:dyDescent="0.2">
      <c r="A13" s="52"/>
      <c r="B13" s="53"/>
      <c r="C13" s="53"/>
      <c r="D13" s="53"/>
      <c r="E13" s="236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2"/>
      <c r="T13" s="4"/>
      <c r="U13" s="4"/>
      <c r="V13" s="4"/>
      <c r="W13" s="4"/>
      <c r="X13" s="4"/>
      <c r="Y13" s="4"/>
      <c r="Z13" s="4"/>
    </row>
    <row r="14" spans="1:26" ht="12.75" customHeight="1" x14ac:dyDescent="0.2">
      <c r="A14" s="52"/>
      <c r="B14" s="53"/>
      <c r="C14" s="53"/>
      <c r="D14" s="53"/>
      <c r="E14" s="12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230"/>
      <c r="T14" s="4"/>
      <c r="U14" s="4"/>
      <c r="V14" s="4"/>
      <c r="W14" s="4"/>
      <c r="X14" s="4"/>
      <c r="Y14" s="4"/>
      <c r="Z14" s="4"/>
    </row>
    <row r="15" spans="1:26" ht="12.75" customHeight="1" x14ac:dyDescent="0.2">
      <c r="A15" s="52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4"/>
      <c r="T15" s="4"/>
      <c r="U15" s="4"/>
      <c r="V15" s="4"/>
      <c r="W15" s="4"/>
      <c r="X15" s="4"/>
      <c r="Y15" s="4"/>
      <c r="Z15" s="4"/>
    </row>
    <row r="16" spans="1:26" ht="12.75" customHeight="1" x14ac:dyDescent="0.2">
      <c r="A16" s="55" t="s">
        <v>156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4"/>
      <c r="T16" s="4"/>
      <c r="U16" s="4"/>
      <c r="V16" s="4"/>
      <c r="W16" s="4"/>
      <c r="X16" s="4"/>
      <c r="Y16" s="4"/>
      <c r="Z16" s="4"/>
    </row>
    <row r="17" spans="1:26" ht="12.75" customHeight="1" x14ac:dyDescent="0.2">
      <c r="A17" s="149" t="s">
        <v>157</v>
      </c>
      <c r="B17" s="94"/>
      <c r="C17" s="94"/>
      <c r="D17" s="94"/>
      <c r="E17" s="94"/>
      <c r="F17" s="95"/>
      <c r="G17" s="114">
        <f>SUM(G19:H23)</f>
        <v>0</v>
      </c>
      <c r="H17" s="95"/>
      <c r="I17" s="114" t="s">
        <v>158</v>
      </c>
      <c r="J17" s="95"/>
      <c r="K17" s="53"/>
      <c r="L17" s="53"/>
      <c r="M17" s="53"/>
      <c r="N17" s="53"/>
      <c r="O17" s="53"/>
      <c r="P17" s="53"/>
      <c r="Q17" s="53"/>
      <c r="R17" s="53"/>
      <c r="S17" s="54"/>
      <c r="T17" s="4"/>
      <c r="U17" s="4"/>
      <c r="V17" s="4"/>
      <c r="W17" s="4"/>
      <c r="X17" s="4"/>
      <c r="Y17" s="4"/>
      <c r="Z17" s="4"/>
    </row>
    <row r="18" spans="1:26" ht="12.75" customHeight="1" x14ac:dyDescent="0.2">
      <c r="A18" s="52" t="s">
        <v>159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4"/>
      <c r="T18" s="4"/>
      <c r="U18" s="4"/>
      <c r="V18" s="4"/>
      <c r="W18" s="4"/>
      <c r="X18" s="4"/>
      <c r="Y18" s="4"/>
      <c r="Z18" s="4"/>
    </row>
    <row r="19" spans="1:26" ht="12.75" customHeight="1" x14ac:dyDescent="0.2">
      <c r="A19" s="239" t="s">
        <v>160</v>
      </c>
      <c r="B19" s="94"/>
      <c r="C19" s="94"/>
      <c r="D19" s="94"/>
      <c r="E19" s="94"/>
      <c r="F19" s="95"/>
      <c r="G19" s="151"/>
      <c r="H19" s="95"/>
      <c r="I19" s="240" t="str">
        <f>IF(G17=0,"","€ ("&amp;ROUND(G19/G17*100,0)&amp;"%)")</f>
        <v/>
      </c>
      <c r="J19" s="95"/>
      <c r="K19" s="53"/>
      <c r="L19" s="53"/>
      <c r="M19" s="53"/>
      <c r="N19" s="53"/>
      <c r="O19" s="53"/>
      <c r="P19" s="53"/>
      <c r="Q19" s="53"/>
      <c r="R19" s="53"/>
      <c r="S19" s="54"/>
      <c r="T19" s="4"/>
      <c r="U19" s="4"/>
      <c r="V19" s="4"/>
      <c r="W19" s="4"/>
      <c r="X19" s="4"/>
      <c r="Y19" s="4"/>
      <c r="Z19" s="4"/>
    </row>
    <row r="20" spans="1:26" ht="12.75" customHeight="1" x14ac:dyDescent="0.2">
      <c r="A20" s="239" t="s">
        <v>161</v>
      </c>
      <c r="B20" s="94"/>
      <c r="C20" s="94"/>
      <c r="D20" s="94"/>
      <c r="E20" s="94"/>
      <c r="F20" s="95"/>
      <c r="G20" s="151"/>
      <c r="H20" s="95"/>
      <c r="I20" s="240" t="str">
        <f>IF(G17=0,"","€ ("&amp;ROUND(G20/G17*100,0)&amp;"%)")</f>
        <v/>
      </c>
      <c r="J20" s="95"/>
      <c r="K20" s="53"/>
      <c r="L20" s="53"/>
      <c r="M20" s="53"/>
      <c r="N20" s="53"/>
      <c r="O20" s="53"/>
      <c r="P20" s="53"/>
      <c r="Q20" s="53"/>
      <c r="R20" s="53"/>
      <c r="S20" s="54"/>
      <c r="T20" s="4"/>
      <c r="U20" s="4"/>
      <c r="V20" s="4"/>
      <c r="W20" s="4"/>
      <c r="X20" s="4"/>
      <c r="Y20" s="4"/>
      <c r="Z20" s="4"/>
    </row>
    <row r="21" spans="1:26" ht="12.75" customHeight="1" x14ac:dyDescent="0.2">
      <c r="A21" s="239" t="s">
        <v>162</v>
      </c>
      <c r="B21" s="94"/>
      <c r="C21" s="94"/>
      <c r="D21" s="94"/>
      <c r="E21" s="94"/>
      <c r="F21" s="95"/>
      <c r="G21" s="151"/>
      <c r="H21" s="95"/>
      <c r="I21" s="240" t="str">
        <f>IF(G17=0,"","€ ("&amp;ROUND(G21/G17*100,0)&amp;"%)")</f>
        <v/>
      </c>
      <c r="J21" s="95"/>
      <c r="K21" s="53"/>
      <c r="L21" s="53"/>
      <c r="M21" s="53"/>
      <c r="N21" s="53"/>
      <c r="O21" s="53"/>
      <c r="P21" s="53"/>
      <c r="Q21" s="53"/>
      <c r="R21" s="53"/>
      <c r="S21" s="54"/>
      <c r="T21" s="4"/>
      <c r="U21" s="4"/>
      <c r="V21" s="4"/>
      <c r="W21" s="4"/>
      <c r="X21" s="4"/>
      <c r="Y21" s="4"/>
      <c r="Z21" s="4"/>
    </row>
    <row r="22" spans="1:26" ht="12.75" customHeight="1" x14ac:dyDescent="0.2">
      <c r="A22" s="239" t="s">
        <v>163</v>
      </c>
      <c r="B22" s="94"/>
      <c r="C22" s="94"/>
      <c r="D22" s="94"/>
      <c r="E22" s="94"/>
      <c r="F22" s="95"/>
      <c r="G22" s="151"/>
      <c r="H22" s="95"/>
      <c r="I22" s="240" t="str">
        <f>IF(G17=0,"","€ ("&amp;ROUND(G22/G17*100,0)&amp;"%)")</f>
        <v/>
      </c>
      <c r="J22" s="95"/>
      <c r="K22" s="53"/>
      <c r="L22" s="53"/>
      <c r="M22" s="53"/>
      <c r="N22" s="53"/>
      <c r="O22" s="53"/>
      <c r="P22" s="53"/>
      <c r="Q22" s="53"/>
      <c r="R22" s="53"/>
      <c r="S22" s="54"/>
      <c r="T22" s="4"/>
      <c r="U22" s="4"/>
      <c r="V22" s="4"/>
      <c r="W22" s="4"/>
      <c r="X22" s="4"/>
      <c r="Y22" s="4"/>
      <c r="Z22" s="4"/>
    </row>
    <row r="23" spans="1:26" ht="12.75" customHeight="1" x14ac:dyDescent="0.2">
      <c r="A23" s="239" t="s">
        <v>164</v>
      </c>
      <c r="B23" s="94"/>
      <c r="C23" s="94"/>
      <c r="D23" s="94"/>
      <c r="E23" s="94"/>
      <c r="F23" s="95"/>
      <c r="G23" s="151"/>
      <c r="H23" s="95"/>
      <c r="I23" s="240" t="str">
        <f>IF(G17=0,"","€ ("&amp;ROUND(G23/G17*100,0)&amp;"%)")</f>
        <v/>
      </c>
      <c r="J23" s="95"/>
      <c r="K23" s="53"/>
      <c r="L23" s="53"/>
      <c r="M23" s="53"/>
      <c r="N23" s="53"/>
      <c r="O23" s="53"/>
      <c r="P23" s="53"/>
      <c r="Q23" s="53"/>
      <c r="R23" s="53"/>
      <c r="S23" s="54"/>
      <c r="T23" s="4"/>
      <c r="U23" s="4"/>
      <c r="V23" s="4"/>
      <c r="W23" s="4"/>
      <c r="X23" s="4"/>
      <c r="Y23" s="4"/>
      <c r="Z23" s="4"/>
    </row>
    <row r="24" spans="1:26" ht="12.75" customHeight="1" x14ac:dyDescent="0.2">
      <c r="A24" s="52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4"/>
      <c r="T24" s="4"/>
      <c r="U24" s="4"/>
      <c r="V24" s="4"/>
      <c r="W24" s="4"/>
      <c r="X24" s="4"/>
      <c r="Y24" s="4"/>
      <c r="Z24" s="4"/>
    </row>
    <row r="25" spans="1:26" ht="12.75" customHeight="1" x14ac:dyDescent="0.2">
      <c r="A25" s="55" t="s">
        <v>192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4"/>
      <c r="T25" s="4"/>
      <c r="U25" s="4"/>
      <c r="V25" s="4"/>
      <c r="W25" s="4"/>
      <c r="X25" s="4"/>
      <c r="Y25" s="4"/>
      <c r="Z25" s="4"/>
    </row>
    <row r="26" spans="1:26" ht="12.75" customHeight="1" x14ac:dyDescent="0.2">
      <c r="A26" s="154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219"/>
      <c r="T26" s="4"/>
      <c r="U26" s="4"/>
      <c r="V26" s="4"/>
      <c r="W26" s="4"/>
      <c r="X26" s="4"/>
      <c r="Y26" s="4"/>
      <c r="Z26" s="4"/>
    </row>
    <row r="27" spans="1:26" ht="12.75" customHeight="1" x14ac:dyDescent="0.2">
      <c r="A27" s="220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2"/>
      <c r="T27" s="4"/>
      <c r="U27" s="4"/>
      <c r="V27" s="4"/>
      <c r="W27" s="4"/>
      <c r="X27" s="4"/>
      <c r="Y27" s="4"/>
      <c r="Z27" s="4"/>
    </row>
    <row r="28" spans="1:26" ht="12.75" customHeight="1" x14ac:dyDescent="0.2">
      <c r="A28" s="220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2"/>
      <c r="T28" s="4"/>
      <c r="U28" s="4"/>
      <c r="V28" s="4"/>
      <c r="W28" s="4"/>
      <c r="X28" s="4"/>
      <c r="Y28" s="4"/>
      <c r="Z28" s="4"/>
    </row>
    <row r="29" spans="1:26" ht="12.75" customHeight="1" x14ac:dyDescent="0.2">
      <c r="A29" s="220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2"/>
      <c r="T29" s="4"/>
      <c r="U29" s="4"/>
      <c r="V29" s="4"/>
      <c r="W29" s="4"/>
      <c r="X29" s="4"/>
      <c r="Y29" s="4"/>
      <c r="Z29" s="4"/>
    </row>
    <row r="30" spans="1:26" ht="12.75" customHeight="1" thickBot="1" x14ac:dyDescent="0.25">
      <c r="A30" s="223"/>
      <c r="B30" s="224"/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5"/>
      <c r="T30" s="4"/>
      <c r="U30" s="4"/>
      <c r="V30" s="4"/>
      <c r="W30" s="4"/>
      <c r="X30" s="4"/>
      <c r="Y30" s="4"/>
      <c r="Z30" s="4"/>
    </row>
    <row r="31" spans="1:26" ht="12.75" customHeight="1" thickBo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">
      <c r="A32" s="56" t="s">
        <v>184</v>
      </c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8"/>
      <c r="T32" s="4"/>
      <c r="U32" s="4"/>
      <c r="V32" s="4"/>
      <c r="W32" s="4"/>
      <c r="X32" s="4"/>
      <c r="Y32" s="4"/>
      <c r="Z32" s="4"/>
    </row>
    <row r="33" spans="1:26" ht="12.75" customHeight="1" x14ac:dyDescent="0.2">
      <c r="A33" s="237" t="s">
        <v>185</v>
      </c>
      <c r="B33" s="94"/>
      <c r="C33" s="94"/>
      <c r="D33" s="95"/>
      <c r="E33" s="233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168"/>
      <c r="T33" s="4"/>
      <c r="U33" s="4"/>
      <c r="V33" s="4"/>
      <c r="W33" s="4"/>
      <c r="X33" s="4"/>
      <c r="Y33" s="4"/>
      <c r="Z33" s="4"/>
    </row>
    <row r="34" spans="1:26" ht="12.75" customHeight="1" x14ac:dyDescent="0.2">
      <c r="A34" s="237" t="s">
        <v>186</v>
      </c>
      <c r="B34" s="94"/>
      <c r="C34" s="94"/>
      <c r="D34" s="95"/>
      <c r="E34" s="238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168"/>
      <c r="T34" s="4"/>
      <c r="U34" s="4"/>
      <c r="V34" s="4"/>
      <c r="W34" s="4"/>
      <c r="X34" s="4"/>
      <c r="Y34" s="4"/>
      <c r="Z34" s="4"/>
    </row>
    <row r="35" spans="1:26" ht="12.75" customHeight="1" x14ac:dyDescent="0.2">
      <c r="A35" s="237" t="s">
        <v>187</v>
      </c>
      <c r="B35" s="94"/>
      <c r="C35" s="94"/>
      <c r="D35" s="95"/>
      <c r="E35" s="233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168"/>
      <c r="T35" s="4"/>
      <c r="U35" s="4"/>
      <c r="V35" s="4"/>
      <c r="W35" s="4"/>
      <c r="X35" s="4"/>
      <c r="Y35" s="4"/>
      <c r="Z35" s="4"/>
    </row>
    <row r="36" spans="1:26" ht="12.75" customHeight="1" x14ac:dyDescent="0.2">
      <c r="A36" s="237" t="s">
        <v>188</v>
      </c>
      <c r="B36" s="94"/>
      <c r="C36" s="94"/>
      <c r="D36" s="95"/>
      <c r="E36" s="233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168"/>
      <c r="T36" s="4"/>
      <c r="U36" s="4"/>
      <c r="V36" s="4"/>
      <c r="W36" s="4"/>
      <c r="X36" s="4"/>
      <c r="Y36" s="4"/>
      <c r="Z36" s="4"/>
    </row>
    <row r="37" spans="1:26" ht="12.75" customHeight="1" x14ac:dyDescent="0.2">
      <c r="A37" s="237" t="s">
        <v>189</v>
      </c>
      <c r="B37" s="94"/>
      <c r="C37" s="94"/>
      <c r="D37" s="95"/>
      <c r="E37" s="233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168"/>
      <c r="T37" s="4"/>
      <c r="U37" s="4"/>
      <c r="V37" s="4"/>
      <c r="W37" s="4"/>
      <c r="X37" s="4"/>
      <c r="Y37" s="4"/>
      <c r="Z37" s="4"/>
    </row>
    <row r="38" spans="1:26" ht="12.75" customHeight="1" x14ac:dyDescent="0.2">
      <c r="A38" s="237" t="s">
        <v>190</v>
      </c>
      <c r="B38" s="94"/>
      <c r="C38" s="94"/>
      <c r="D38" s="95"/>
      <c r="E38" s="234" t="s">
        <v>195</v>
      </c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168"/>
      <c r="T38" s="4"/>
      <c r="U38" s="4"/>
      <c r="V38" s="4"/>
      <c r="W38" s="4"/>
      <c r="X38" s="4"/>
      <c r="Y38" s="4"/>
      <c r="Z38" s="4"/>
    </row>
    <row r="39" spans="1:26" ht="12.75" customHeight="1" x14ac:dyDescent="0.2">
      <c r="A39" s="237" t="s">
        <v>191</v>
      </c>
      <c r="B39" s="94"/>
      <c r="C39" s="94"/>
      <c r="D39" s="95"/>
      <c r="E39" s="235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219"/>
      <c r="T39" s="4"/>
      <c r="U39" s="4"/>
      <c r="V39" s="4"/>
      <c r="W39" s="4"/>
      <c r="X39" s="4"/>
      <c r="Y39" s="4"/>
      <c r="Z39" s="4"/>
    </row>
    <row r="40" spans="1:26" ht="12.75" customHeight="1" x14ac:dyDescent="0.2">
      <c r="A40" s="52"/>
      <c r="B40" s="53"/>
      <c r="C40" s="53"/>
      <c r="D40" s="53"/>
      <c r="E40" s="236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2"/>
      <c r="T40" s="4"/>
      <c r="U40" s="4"/>
      <c r="V40" s="4"/>
      <c r="W40" s="4"/>
      <c r="X40" s="4"/>
      <c r="Y40" s="4"/>
      <c r="Z40" s="4"/>
    </row>
    <row r="41" spans="1:26" ht="12.75" customHeight="1" x14ac:dyDescent="0.2">
      <c r="A41" s="52"/>
      <c r="B41" s="53"/>
      <c r="C41" s="53"/>
      <c r="D41" s="53"/>
      <c r="E41" s="12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230"/>
      <c r="T41" s="4"/>
      <c r="U41" s="4"/>
      <c r="V41" s="4"/>
      <c r="W41" s="4"/>
      <c r="X41" s="4"/>
      <c r="Y41" s="4"/>
      <c r="Z41" s="4"/>
    </row>
    <row r="42" spans="1:26" ht="12.75" customHeight="1" x14ac:dyDescent="0.2">
      <c r="A42" s="52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4"/>
      <c r="T42" s="4"/>
      <c r="U42" s="4"/>
      <c r="V42" s="4"/>
      <c r="W42" s="4"/>
      <c r="X42" s="4"/>
      <c r="Y42" s="4"/>
      <c r="Z42" s="4"/>
    </row>
    <row r="43" spans="1:26" ht="12.75" customHeight="1" x14ac:dyDescent="0.2">
      <c r="A43" s="55" t="s">
        <v>156</v>
      </c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4"/>
      <c r="T43" s="4"/>
      <c r="U43" s="4"/>
      <c r="V43" s="4"/>
      <c r="W43" s="4"/>
      <c r="X43" s="4"/>
      <c r="Y43" s="4"/>
      <c r="Z43" s="4"/>
    </row>
    <row r="44" spans="1:26" ht="12.75" customHeight="1" x14ac:dyDescent="0.2">
      <c r="A44" s="149" t="s">
        <v>157</v>
      </c>
      <c r="B44" s="94"/>
      <c r="C44" s="94"/>
      <c r="D44" s="94"/>
      <c r="E44" s="94"/>
      <c r="F44" s="95"/>
      <c r="G44" s="114">
        <f>SUM(G46:H50)</f>
        <v>0</v>
      </c>
      <c r="H44" s="95"/>
      <c r="I44" s="114" t="s">
        <v>158</v>
      </c>
      <c r="J44" s="95"/>
      <c r="K44" s="53"/>
      <c r="L44" s="53"/>
      <c r="M44" s="53"/>
      <c r="N44" s="53"/>
      <c r="O44" s="53"/>
      <c r="P44" s="53"/>
      <c r="Q44" s="53"/>
      <c r="R44" s="53"/>
      <c r="S44" s="54"/>
      <c r="T44" s="4"/>
      <c r="U44" s="4"/>
      <c r="V44" s="4"/>
      <c r="W44" s="4"/>
      <c r="X44" s="4"/>
      <c r="Y44" s="4"/>
      <c r="Z44" s="4"/>
    </row>
    <row r="45" spans="1:26" ht="12.75" customHeight="1" x14ac:dyDescent="0.2">
      <c r="A45" s="52" t="s">
        <v>159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4"/>
      <c r="T45" s="4"/>
      <c r="U45" s="4"/>
      <c r="V45" s="4"/>
      <c r="W45" s="4"/>
      <c r="X45" s="4"/>
      <c r="Y45" s="4"/>
      <c r="Z45" s="4"/>
    </row>
    <row r="46" spans="1:26" ht="12.75" customHeight="1" x14ac:dyDescent="0.2">
      <c r="A46" s="239" t="s">
        <v>160</v>
      </c>
      <c r="B46" s="94"/>
      <c r="C46" s="94"/>
      <c r="D46" s="94"/>
      <c r="E46" s="94"/>
      <c r="F46" s="95"/>
      <c r="G46" s="151"/>
      <c r="H46" s="95"/>
      <c r="I46" s="240" t="str">
        <f>IF(G44=0,"","€ ("&amp;ROUND(G46/G44*100,0)&amp;"%)")</f>
        <v/>
      </c>
      <c r="J46" s="95"/>
      <c r="K46" s="53"/>
      <c r="L46" s="53"/>
      <c r="M46" s="53"/>
      <c r="N46" s="53"/>
      <c r="O46" s="53"/>
      <c r="P46" s="53"/>
      <c r="Q46" s="53"/>
      <c r="R46" s="53"/>
      <c r="S46" s="54"/>
      <c r="T46" s="4"/>
      <c r="U46" s="4"/>
      <c r="V46" s="4"/>
      <c r="W46" s="4"/>
      <c r="X46" s="4"/>
      <c r="Y46" s="4"/>
      <c r="Z46" s="4"/>
    </row>
    <row r="47" spans="1:26" ht="12.75" customHeight="1" x14ac:dyDescent="0.2">
      <c r="A47" s="239" t="s">
        <v>161</v>
      </c>
      <c r="B47" s="94"/>
      <c r="C47" s="94"/>
      <c r="D47" s="94"/>
      <c r="E47" s="94"/>
      <c r="F47" s="95"/>
      <c r="G47" s="151"/>
      <c r="H47" s="95"/>
      <c r="I47" s="240" t="str">
        <f>IF(G44=0,"","€ ("&amp;ROUND(G47/G44*100,0)&amp;"%)")</f>
        <v/>
      </c>
      <c r="J47" s="95"/>
      <c r="K47" s="53"/>
      <c r="L47" s="53"/>
      <c r="M47" s="53"/>
      <c r="N47" s="53"/>
      <c r="O47" s="53"/>
      <c r="P47" s="53"/>
      <c r="Q47" s="53"/>
      <c r="R47" s="53"/>
      <c r="S47" s="54"/>
      <c r="T47" s="4"/>
      <c r="U47" s="4"/>
      <c r="V47" s="4"/>
      <c r="W47" s="4"/>
      <c r="X47" s="4"/>
      <c r="Y47" s="4"/>
      <c r="Z47" s="4"/>
    </row>
    <row r="48" spans="1:26" ht="12.75" customHeight="1" x14ac:dyDescent="0.2">
      <c r="A48" s="239" t="s">
        <v>162</v>
      </c>
      <c r="B48" s="94"/>
      <c r="C48" s="94"/>
      <c r="D48" s="94"/>
      <c r="E48" s="94"/>
      <c r="F48" s="95"/>
      <c r="G48" s="151"/>
      <c r="H48" s="95"/>
      <c r="I48" s="240" t="str">
        <f>IF(G44=0,"","€ ("&amp;ROUND(G48/G44*100,0)&amp;"%)")</f>
        <v/>
      </c>
      <c r="J48" s="95"/>
      <c r="K48" s="53"/>
      <c r="L48" s="53"/>
      <c r="M48" s="53"/>
      <c r="N48" s="53"/>
      <c r="O48" s="53"/>
      <c r="P48" s="53"/>
      <c r="Q48" s="53"/>
      <c r="R48" s="53"/>
      <c r="S48" s="54"/>
      <c r="T48" s="4"/>
      <c r="U48" s="4"/>
      <c r="V48" s="4"/>
      <c r="W48" s="4"/>
      <c r="X48" s="4"/>
      <c r="Y48" s="4"/>
      <c r="Z48" s="4"/>
    </row>
    <row r="49" spans="1:26" ht="12.75" customHeight="1" x14ac:dyDescent="0.2">
      <c r="A49" s="239" t="s">
        <v>163</v>
      </c>
      <c r="B49" s="94"/>
      <c r="C49" s="94"/>
      <c r="D49" s="94"/>
      <c r="E49" s="94"/>
      <c r="F49" s="95"/>
      <c r="G49" s="151"/>
      <c r="H49" s="95"/>
      <c r="I49" s="240" t="str">
        <f>IF(G44=0,"","€ ("&amp;ROUND(G49/G44*100,0)&amp;"%)")</f>
        <v/>
      </c>
      <c r="J49" s="95"/>
      <c r="K49" s="53"/>
      <c r="L49" s="53"/>
      <c r="M49" s="53"/>
      <c r="N49" s="53"/>
      <c r="O49" s="53"/>
      <c r="P49" s="53"/>
      <c r="Q49" s="53"/>
      <c r="R49" s="53"/>
      <c r="S49" s="54"/>
      <c r="T49" s="4"/>
      <c r="U49" s="4"/>
      <c r="V49" s="4"/>
      <c r="W49" s="4"/>
      <c r="X49" s="4"/>
      <c r="Y49" s="4"/>
      <c r="Z49" s="4"/>
    </row>
    <row r="50" spans="1:26" ht="12.75" customHeight="1" x14ac:dyDescent="0.2">
      <c r="A50" s="239" t="s">
        <v>164</v>
      </c>
      <c r="B50" s="94"/>
      <c r="C50" s="94"/>
      <c r="D50" s="94"/>
      <c r="E50" s="94"/>
      <c r="F50" s="95"/>
      <c r="G50" s="151"/>
      <c r="H50" s="95"/>
      <c r="I50" s="240" t="str">
        <f>IF(G44=0,"","€ ("&amp;ROUND(G50/G44*100,0)&amp;"%)")</f>
        <v/>
      </c>
      <c r="J50" s="95"/>
      <c r="K50" s="53"/>
      <c r="L50" s="53"/>
      <c r="M50" s="53"/>
      <c r="N50" s="53"/>
      <c r="O50" s="53"/>
      <c r="P50" s="53"/>
      <c r="Q50" s="53"/>
      <c r="R50" s="53"/>
      <c r="S50" s="54"/>
      <c r="T50" s="4"/>
      <c r="U50" s="4"/>
      <c r="V50" s="4"/>
      <c r="W50" s="4"/>
      <c r="X50" s="4"/>
      <c r="Y50" s="4"/>
      <c r="Z50" s="4"/>
    </row>
    <row r="51" spans="1:26" ht="12.75" customHeight="1" x14ac:dyDescent="0.2">
      <c r="A51" s="52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4"/>
      <c r="T51" s="4"/>
      <c r="U51" s="4"/>
      <c r="V51" s="4"/>
      <c r="W51" s="4"/>
      <c r="X51" s="4"/>
      <c r="Y51" s="4"/>
      <c r="Z51" s="4"/>
    </row>
    <row r="52" spans="1:26" ht="12.75" customHeight="1" x14ac:dyDescent="0.2">
      <c r="A52" s="55" t="s">
        <v>192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4"/>
      <c r="T52" s="4"/>
      <c r="U52" s="4"/>
      <c r="V52" s="4"/>
      <c r="W52" s="4"/>
      <c r="X52" s="4"/>
      <c r="Y52" s="4"/>
      <c r="Z52" s="4"/>
    </row>
    <row r="53" spans="1:26" ht="12.75" customHeight="1" x14ac:dyDescent="0.2">
      <c r="A53" s="154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219"/>
      <c r="T53" s="4"/>
      <c r="U53" s="4"/>
      <c r="V53" s="4"/>
      <c r="W53" s="4"/>
      <c r="X53" s="4"/>
      <c r="Y53" s="4"/>
      <c r="Z53" s="4"/>
    </row>
    <row r="54" spans="1:26" ht="12.75" customHeight="1" x14ac:dyDescent="0.2">
      <c r="A54" s="220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2"/>
      <c r="T54" s="4"/>
      <c r="U54" s="4"/>
      <c r="V54" s="4"/>
      <c r="W54" s="4"/>
      <c r="X54" s="4"/>
      <c r="Y54" s="4"/>
      <c r="Z54" s="4"/>
    </row>
    <row r="55" spans="1:26" ht="12.75" customHeight="1" x14ac:dyDescent="0.2">
      <c r="A55" s="220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2"/>
      <c r="T55" s="4"/>
      <c r="U55" s="4"/>
      <c r="V55" s="4"/>
      <c r="W55" s="4"/>
      <c r="X55" s="4"/>
      <c r="Y55" s="4"/>
      <c r="Z55" s="4"/>
    </row>
    <row r="56" spans="1:26" ht="12.75" customHeight="1" x14ac:dyDescent="0.2">
      <c r="A56" s="220"/>
      <c r="B56" s="221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2"/>
      <c r="T56" s="4"/>
      <c r="U56" s="4"/>
      <c r="V56" s="4"/>
      <c r="W56" s="4"/>
      <c r="X56" s="4"/>
      <c r="Y56" s="4"/>
      <c r="Z56" s="4"/>
    </row>
    <row r="57" spans="1:26" ht="12.75" customHeight="1" thickBot="1" x14ac:dyDescent="0.25">
      <c r="A57" s="223"/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5"/>
      <c r="T57" s="4"/>
      <c r="U57" s="4"/>
      <c r="V57" s="4"/>
      <c r="W57" s="4"/>
      <c r="X57" s="4"/>
      <c r="Y57" s="4"/>
      <c r="Z57" s="4"/>
    </row>
    <row r="58" spans="1:26" ht="12.75" customHeight="1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">
      <c r="A59" s="56" t="s">
        <v>184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8"/>
      <c r="T59" s="4"/>
      <c r="U59" s="4"/>
      <c r="V59" s="4"/>
      <c r="W59" s="4"/>
      <c r="X59" s="4"/>
      <c r="Y59" s="4"/>
      <c r="Z59" s="4"/>
    </row>
    <row r="60" spans="1:26" ht="12.75" customHeight="1" x14ac:dyDescent="0.2">
      <c r="A60" s="237" t="s">
        <v>185</v>
      </c>
      <c r="B60" s="94"/>
      <c r="C60" s="94"/>
      <c r="D60" s="95"/>
      <c r="E60" s="233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168"/>
      <c r="T60" s="4"/>
      <c r="U60" s="4"/>
      <c r="V60" s="4"/>
      <c r="W60" s="4"/>
      <c r="X60" s="4"/>
      <c r="Y60" s="4"/>
      <c r="Z60" s="4"/>
    </row>
    <row r="61" spans="1:26" ht="12.75" customHeight="1" x14ac:dyDescent="0.2">
      <c r="A61" s="237" t="s">
        <v>186</v>
      </c>
      <c r="B61" s="94"/>
      <c r="C61" s="94"/>
      <c r="D61" s="95"/>
      <c r="E61" s="238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168"/>
      <c r="T61" s="4"/>
      <c r="U61" s="4"/>
      <c r="V61" s="4"/>
      <c r="W61" s="4"/>
      <c r="X61" s="4"/>
      <c r="Y61" s="4"/>
      <c r="Z61" s="4"/>
    </row>
    <row r="62" spans="1:26" ht="12.75" customHeight="1" x14ac:dyDescent="0.2">
      <c r="A62" s="237" t="s">
        <v>187</v>
      </c>
      <c r="B62" s="94"/>
      <c r="C62" s="94"/>
      <c r="D62" s="95"/>
      <c r="E62" s="233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168"/>
      <c r="T62" s="4"/>
      <c r="U62" s="4"/>
      <c r="V62" s="4"/>
      <c r="W62" s="4"/>
      <c r="X62" s="4"/>
      <c r="Y62" s="4"/>
      <c r="Z62" s="4"/>
    </row>
    <row r="63" spans="1:26" ht="12.75" customHeight="1" x14ac:dyDescent="0.2">
      <c r="A63" s="237" t="s">
        <v>188</v>
      </c>
      <c r="B63" s="94"/>
      <c r="C63" s="94"/>
      <c r="D63" s="95"/>
      <c r="E63" s="233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168"/>
      <c r="T63" s="4"/>
      <c r="U63" s="4"/>
      <c r="V63" s="4"/>
      <c r="W63" s="4"/>
      <c r="X63" s="4"/>
      <c r="Y63" s="4"/>
      <c r="Z63" s="4"/>
    </row>
    <row r="64" spans="1:26" ht="12.75" customHeight="1" x14ac:dyDescent="0.2">
      <c r="A64" s="237" t="s">
        <v>189</v>
      </c>
      <c r="B64" s="94"/>
      <c r="C64" s="94"/>
      <c r="D64" s="95"/>
      <c r="E64" s="233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168"/>
      <c r="T64" s="4"/>
      <c r="U64" s="4"/>
      <c r="V64" s="4"/>
      <c r="W64" s="4"/>
      <c r="X64" s="4"/>
      <c r="Y64" s="4"/>
      <c r="Z64" s="4"/>
    </row>
    <row r="65" spans="1:26" ht="12.75" customHeight="1" x14ac:dyDescent="0.2">
      <c r="A65" s="237" t="s">
        <v>190</v>
      </c>
      <c r="B65" s="94"/>
      <c r="C65" s="94"/>
      <c r="D65" s="95"/>
      <c r="E65" s="234" t="s">
        <v>196</v>
      </c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168"/>
      <c r="T65" s="4"/>
      <c r="U65" s="4"/>
      <c r="V65" s="4"/>
      <c r="W65" s="4"/>
      <c r="X65" s="4"/>
      <c r="Y65" s="4"/>
      <c r="Z65" s="4"/>
    </row>
    <row r="66" spans="1:26" ht="12.75" customHeight="1" x14ac:dyDescent="0.2">
      <c r="A66" s="237" t="s">
        <v>191</v>
      </c>
      <c r="B66" s="94"/>
      <c r="C66" s="94"/>
      <c r="D66" s="95"/>
      <c r="E66" s="235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219"/>
      <c r="T66" s="4"/>
      <c r="U66" s="4"/>
      <c r="V66" s="4"/>
      <c r="W66" s="4"/>
      <c r="X66" s="4"/>
      <c r="Y66" s="4"/>
      <c r="Z66" s="4"/>
    </row>
    <row r="67" spans="1:26" ht="12.75" customHeight="1" x14ac:dyDescent="0.2">
      <c r="A67" s="52"/>
      <c r="B67" s="53"/>
      <c r="C67" s="53"/>
      <c r="D67" s="53"/>
      <c r="E67" s="236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2"/>
      <c r="T67" s="4"/>
      <c r="U67" s="4"/>
      <c r="V67" s="4"/>
      <c r="W67" s="4"/>
      <c r="X67" s="4"/>
      <c r="Y67" s="4"/>
      <c r="Z67" s="4"/>
    </row>
    <row r="68" spans="1:26" ht="12.75" customHeight="1" x14ac:dyDescent="0.2">
      <c r="A68" s="52"/>
      <c r="B68" s="53"/>
      <c r="C68" s="53"/>
      <c r="D68" s="53"/>
      <c r="E68" s="12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230"/>
      <c r="T68" s="4"/>
      <c r="U68" s="4"/>
      <c r="V68" s="4"/>
      <c r="W68" s="4"/>
      <c r="X68" s="4"/>
      <c r="Y68" s="4"/>
      <c r="Z68" s="4"/>
    </row>
    <row r="69" spans="1:26" ht="12.75" customHeight="1" x14ac:dyDescent="0.2">
      <c r="A69" s="52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4"/>
      <c r="T69" s="4"/>
      <c r="U69" s="4"/>
      <c r="V69" s="4"/>
      <c r="W69" s="4"/>
      <c r="X69" s="4"/>
      <c r="Y69" s="4"/>
      <c r="Z69" s="4"/>
    </row>
    <row r="70" spans="1:26" ht="12.75" customHeight="1" x14ac:dyDescent="0.2">
      <c r="A70" s="55" t="s">
        <v>156</v>
      </c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4"/>
      <c r="T70" s="4"/>
      <c r="U70" s="4"/>
      <c r="V70" s="4"/>
      <c r="W70" s="4"/>
      <c r="X70" s="4"/>
      <c r="Y70" s="4"/>
      <c r="Z70" s="4"/>
    </row>
    <row r="71" spans="1:26" ht="12.75" customHeight="1" x14ac:dyDescent="0.2">
      <c r="A71" s="149" t="s">
        <v>157</v>
      </c>
      <c r="B71" s="94"/>
      <c r="C71" s="94"/>
      <c r="D71" s="94"/>
      <c r="E71" s="94"/>
      <c r="F71" s="95"/>
      <c r="G71" s="114">
        <f>SUM(G73:H77)</f>
        <v>0</v>
      </c>
      <c r="H71" s="95"/>
      <c r="I71" s="114" t="s">
        <v>158</v>
      </c>
      <c r="J71" s="95"/>
      <c r="K71" s="53"/>
      <c r="L71" s="53"/>
      <c r="M71" s="53"/>
      <c r="N71" s="53"/>
      <c r="O71" s="53"/>
      <c r="P71" s="53"/>
      <c r="Q71" s="53"/>
      <c r="R71" s="53"/>
      <c r="S71" s="54"/>
      <c r="T71" s="4"/>
      <c r="U71" s="4"/>
      <c r="V71" s="4"/>
      <c r="W71" s="4"/>
      <c r="X71" s="4"/>
      <c r="Y71" s="4"/>
      <c r="Z71" s="4"/>
    </row>
    <row r="72" spans="1:26" ht="12.75" customHeight="1" x14ac:dyDescent="0.2">
      <c r="A72" s="52" t="s">
        <v>159</v>
      </c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4"/>
      <c r="T72" s="4"/>
      <c r="U72" s="4"/>
      <c r="V72" s="4"/>
      <c r="W72" s="4"/>
      <c r="X72" s="4"/>
      <c r="Y72" s="4"/>
      <c r="Z72" s="4"/>
    </row>
    <row r="73" spans="1:26" ht="12.75" customHeight="1" x14ac:dyDescent="0.2">
      <c r="A73" s="239" t="s">
        <v>160</v>
      </c>
      <c r="B73" s="94"/>
      <c r="C73" s="94"/>
      <c r="D73" s="94"/>
      <c r="E73" s="94"/>
      <c r="F73" s="95"/>
      <c r="G73" s="151"/>
      <c r="H73" s="95"/>
      <c r="I73" s="240" t="str">
        <f>IF(G71=0,"","€ ("&amp;ROUND(G73/G71*100,0)&amp;"%)")</f>
        <v/>
      </c>
      <c r="J73" s="95"/>
      <c r="K73" s="53"/>
      <c r="L73" s="53"/>
      <c r="M73" s="53"/>
      <c r="N73" s="53"/>
      <c r="O73" s="53"/>
      <c r="P73" s="53"/>
      <c r="Q73" s="53"/>
      <c r="R73" s="53"/>
      <c r="S73" s="54"/>
      <c r="T73" s="4"/>
      <c r="U73" s="4"/>
      <c r="V73" s="4"/>
      <c r="W73" s="4"/>
      <c r="X73" s="4"/>
      <c r="Y73" s="4"/>
      <c r="Z73" s="4"/>
    </row>
    <row r="74" spans="1:26" ht="12.75" customHeight="1" x14ac:dyDescent="0.2">
      <c r="A74" s="239" t="s">
        <v>161</v>
      </c>
      <c r="B74" s="94"/>
      <c r="C74" s="94"/>
      <c r="D74" s="94"/>
      <c r="E74" s="94"/>
      <c r="F74" s="95"/>
      <c r="G74" s="151"/>
      <c r="H74" s="95"/>
      <c r="I74" s="240" t="str">
        <f>IF(G71=0,"","€ ("&amp;ROUND(G74/G71*100,0)&amp;"%)")</f>
        <v/>
      </c>
      <c r="J74" s="95"/>
      <c r="K74" s="53"/>
      <c r="L74" s="53"/>
      <c r="M74" s="53"/>
      <c r="N74" s="53"/>
      <c r="O74" s="53"/>
      <c r="P74" s="53"/>
      <c r="Q74" s="53"/>
      <c r="R74" s="53"/>
      <c r="S74" s="54"/>
      <c r="T74" s="4"/>
      <c r="U74" s="4"/>
      <c r="V74" s="4"/>
      <c r="W74" s="4"/>
      <c r="X74" s="4"/>
      <c r="Y74" s="4"/>
      <c r="Z74" s="4"/>
    </row>
    <row r="75" spans="1:26" ht="12.75" customHeight="1" x14ac:dyDescent="0.2">
      <c r="A75" s="239" t="s">
        <v>162</v>
      </c>
      <c r="B75" s="94"/>
      <c r="C75" s="94"/>
      <c r="D75" s="94"/>
      <c r="E75" s="94"/>
      <c r="F75" s="95"/>
      <c r="G75" s="151"/>
      <c r="H75" s="95"/>
      <c r="I75" s="240" t="str">
        <f>IF(G71=0,"","€ ("&amp;ROUND(G75/G71*100,0)&amp;"%)")</f>
        <v/>
      </c>
      <c r="J75" s="95"/>
      <c r="K75" s="53"/>
      <c r="L75" s="53"/>
      <c r="M75" s="53"/>
      <c r="N75" s="53"/>
      <c r="O75" s="53"/>
      <c r="P75" s="53"/>
      <c r="Q75" s="53"/>
      <c r="R75" s="53"/>
      <c r="S75" s="54"/>
      <c r="T75" s="4"/>
      <c r="U75" s="4"/>
      <c r="V75" s="4"/>
      <c r="W75" s="4"/>
      <c r="X75" s="4"/>
      <c r="Y75" s="4"/>
      <c r="Z75" s="4"/>
    </row>
    <row r="76" spans="1:26" ht="12.75" customHeight="1" x14ac:dyDescent="0.2">
      <c r="A76" s="239" t="s">
        <v>163</v>
      </c>
      <c r="B76" s="94"/>
      <c r="C76" s="94"/>
      <c r="D76" s="94"/>
      <c r="E76" s="94"/>
      <c r="F76" s="95"/>
      <c r="G76" s="151"/>
      <c r="H76" s="95"/>
      <c r="I76" s="240" t="str">
        <f>IF(G71=0,"","€ ("&amp;ROUND(G76/G71*100,0)&amp;"%)")</f>
        <v/>
      </c>
      <c r="J76" s="95"/>
      <c r="K76" s="53"/>
      <c r="L76" s="53"/>
      <c r="M76" s="53"/>
      <c r="N76" s="53"/>
      <c r="O76" s="53"/>
      <c r="P76" s="53"/>
      <c r="Q76" s="53"/>
      <c r="R76" s="53"/>
      <c r="S76" s="54"/>
      <c r="T76" s="4"/>
      <c r="U76" s="4"/>
      <c r="V76" s="4"/>
      <c r="W76" s="4"/>
      <c r="X76" s="4"/>
      <c r="Y76" s="4"/>
      <c r="Z76" s="4"/>
    </row>
    <row r="77" spans="1:26" ht="12.75" customHeight="1" x14ac:dyDescent="0.2">
      <c r="A77" s="239" t="s">
        <v>164</v>
      </c>
      <c r="B77" s="94"/>
      <c r="C77" s="94"/>
      <c r="D77" s="94"/>
      <c r="E77" s="94"/>
      <c r="F77" s="95"/>
      <c r="G77" s="151"/>
      <c r="H77" s="95"/>
      <c r="I77" s="240" t="str">
        <f>IF(G71=0,"","€ ("&amp;ROUND(G77/G71*100,0)&amp;"%)")</f>
        <v/>
      </c>
      <c r="J77" s="95"/>
      <c r="K77" s="53"/>
      <c r="L77" s="53"/>
      <c r="M77" s="53"/>
      <c r="N77" s="53"/>
      <c r="O77" s="53"/>
      <c r="P77" s="53"/>
      <c r="Q77" s="53"/>
      <c r="R77" s="53"/>
      <c r="S77" s="54"/>
      <c r="T77" s="4"/>
      <c r="U77" s="4"/>
      <c r="V77" s="4"/>
      <c r="W77" s="4"/>
      <c r="X77" s="4"/>
      <c r="Y77" s="4"/>
      <c r="Z77" s="4"/>
    </row>
    <row r="78" spans="1:26" ht="12.75" customHeight="1" x14ac:dyDescent="0.2">
      <c r="A78" s="52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4"/>
      <c r="T78" s="4"/>
      <c r="U78" s="4"/>
      <c r="V78" s="4"/>
      <c r="W78" s="4"/>
      <c r="X78" s="4"/>
      <c r="Y78" s="4"/>
      <c r="Z78" s="4"/>
    </row>
    <row r="79" spans="1:26" ht="12.75" customHeight="1" x14ac:dyDescent="0.2">
      <c r="A79" s="55" t="s">
        <v>192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4"/>
      <c r="T79" s="4"/>
      <c r="U79" s="4"/>
      <c r="V79" s="4"/>
      <c r="W79" s="4"/>
      <c r="X79" s="4"/>
      <c r="Y79" s="4"/>
      <c r="Z79" s="4"/>
    </row>
    <row r="80" spans="1:26" ht="12.75" customHeight="1" x14ac:dyDescent="0.2">
      <c r="A80" s="154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219"/>
      <c r="T80" s="4"/>
      <c r="U80" s="4"/>
      <c r="V80" s="4"/>
      <c r="W80" s="4"/>
      <c r="X80" s="4"/>
      <c r="Y80" s="4"/>
      <c r="Z80" s="4"/>
    </row>
    <row r="81" spans="1:26" ht="12.75" customHeight="1" x14ac:dyDescent="0.2">
      <c r="A81" s="220"/>
      <c r="B81" s="221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2"/>
      <c r="T81" s="4"/>
      <c r="U81" s="4"/>
      <c r="V81" s="4"/>
      <c r="W81" s="4"/>
      <c r="X81" s="4"/>
      <c r="Y81" s="4"/>
      <c r="Z81" s="4"/>
    </row>
    <row r="82" spans="1:26" ht="12.75" customHeight="1" x14ac:dyDescent="0.2">
      <c r="A82" s="220"/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2"/>
      <c r="T82" s="4"/>
      <c r="U82" s="4"/>
      <c r="V82" s="4"/>
      <c r="W82" s="4"/>
      <c r="X82" s="4"/>
      <c r="Y82" s="4"/>
      <c r="Z82" s="4"/>
    </row>
    <row r="83" spans="1:26" ht="12.75" customHeight="1" x14ac:dyDescent="0.2">
      <c r="A83" s="220"/>
      <c r="B83" s="221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2"/>
      <c r="T83" s="4"/>
      <c r="U83" s="4"/>
      <c r="V83" s="4"/>
      <c r="W83" s="4"/>
      <c r="X83" s="4"/>
      <c r="Y83" s="4"/>
      <c r="Z83" s="4"/>
    </row>
    <row r="84" spans="1:26" ht="12.75" customHeight="1" thickBot="1" x14ac:dyDescent="0.25">
      <c r="A84" s="223"/>
      <c r="B84" s="224"/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5"/>
      <c r="T84" s="4"/>
      <c r="U84" s="4"/>
      <c r="V84" s="4"/>
      <c r="W84" s="4"/>
      <c r="X84" s="4"/>
      <c r="Y84" s="4"/>
      <c r="Z84" s="4"/>
    </row>
    <row r="85" spans="1:26" ht="12.75" customHeight="1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">
      <c r="A86" s="56" t="s">
        <v>184</v>
      </c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8"/>
      <c r="T86" s="4"/>
      <c r="U86" s="3"/>
      <c r="V86" s="4"/>
      <c r="W86" s="4"/>
      <c r="X86" s="4"/>
      <c r="Y86" s="4"/>
      <c r="Z86" s="4"/>
    </row>
    <row r="87" spans="1:26" ht="12.75" customHeight="1" x14ac:dyDescent="0.2">
      <c r="A87" s="237" t="s">
        <v>185</v>
      </c>
      <c r="B87" s="94"/>
      <c r="C87" s="94"/>
      <c r="D87" s="95"/>
      <c r="E87" s="233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168"/>
      <c r="T87" s="4"/>
      <c r="U87" s="4"/>
      <c r="V87" s="4"/>
      <c r="W87" s="4"/>
      <c r="X87" s="4"/>
      <c r="Y87" s="4"/>
      <c r="Z87" s="4"/>
    </row>
    <row r="88" spans="1:26" ht="12.75" customHeight="1" x14ac:dyDescent="0.2">
      <c r="A88" s="237" t="s">
        <v>186</v>
      </c>
      <c r="B88" s="94"/>
      <c r="C88" s="94"/>
      <c r="D88" s="95"/>
      <c r="E88" s="238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168"/>
      <c r="T88" s="4"/>
      <c r="U88" s="4"/>
      <c r="V88" s="4"/>
      <c r="W88" s="4"/>
      <c r="X88" s="4"/>
      <c r="Y88" s="4"/>
      <c r="Z88" s="4"/>
    </row>
    <row r="89" spans="1:26" ht="12.75" customHeight="1" x14ac:dyDescent="0.2">
      <c r="A89" s="237" t="s">
        <v>187</v>
      </c>
      <c r="B89" s="94"/>
      <c r="C89" s="94"/>
      <c r="D89" s="95"/>
      <c r="E89" s="233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168"/>
      <c r="T89" s="4"/>
      <c r="U89" s="27"/>
      <c r="V89" s="4"/>
      <c r="W89" s="4"/>
      <c r="X89" s="4"/>
      <c r="Y89" s="4"/>
      <c r="Z89" s="4"/>
    </row>
    <row r="90" spans="1:26" ht="12.75" customHeight="1" x14ac:dyDescent="0.2">
      <c r="A90" s="237" t="s">
        <v>188</v>
      </c>
      <c r="B90" s="94"/>
      <c r="C90" s="94"/>
      <c r="D90" s="95"/>
      <c r="E90" s="233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168"/>
      <c r="T90" s="4"/>
      <c r="U90" s="27"/>
      <c r="V90" s="4"/>
      <c r="W90" s="4"/>
      <c r="X90" s="4"/>
      <c r="Y90" s="4"/>
      <c r="Z90" s="4"/>
    </row>
    <row r="91" spans="1:26" ht="12.75" customHeight="1" x14ac:dyDescent="0.2">
      <c r="A91" s="237" t="s">
        <v>189</v>
      </c>
      <c r="B91" s="94"/>
      <c r="C91" s="94"/>
      <c r="D91" s="95"/>
      <c r="E91" s="233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168"/>
      <c r="T91" s="4"/>
      <c r="U91" s="4"/>
      <c r="V91" s="4"/>
      <c r="W91" s="4"/>
      <c r="X91" s="4"/>
      <c r="Y91" s="4"/>
      <c r="Z91" s="4"/>
    </row>
    <row r="92" spans="1:26" ht="12.75" customHeight="1" x14ac:dyDescent="0.2">
      <c r="A92" s="237" t="s">
        <v>190</v>
      </c>
      <c r="B92" s="94"/>
      <c r="C92" s="94"/>
      <c r="D92" s="95"/>
      <c r="E92" s="234" t="s">
        <v>196</v>
      </c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168"/>
      <c r="T92" s="4"/>
      <c r="U92" s="4"/>
      <c r="V92" s="4"/>
      <c r="W92" s="4"/>
      <c r="X92" s="4"/>
      <c r="Y92" s="4"/>
      <c r="Z92" s="4"/>
    </row>
    <row r="93" spans="1:26" ht="12.75" customHeight="1" x14ac:dyDescent="0.2">
      <c r="A93" s="237" t="s">
        <v>191</v>
      </c>
      <c r="B93" s="94"/>
      <c r="C93" s="94"/>
      <c r="D93" s="95"/>
      <c r="E93" s="235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219"/>
      <c r="T93" s="4"/>
      <c r="U93" s="4"/>
      <c r="V93" s="4"/>
      <c r="W93" s="4"/>
      <c r="X93" s="4"/>
      <c r="Y93" s="4"/>
      <c r="Z93" s="4"/>
    </row>
    <row r="94" spans="1:26" ht="12.75" customHeight="1" x14ac:dyDescent="0.2">
      <c r="A94" s="52"/>
      <c r="B94" s="53"/>
      <c r="C94" s="53"/>
      <c r="D94" s="53"/>
      <c r="E94" s="236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2"/>
      <c r="T94" s="4"/>
      <c r="U94" s="4"/>
      <c r="V94" s="4"/>
      <c r="W94" s="4"/>
      <c r="X94" s="4"/>
      <c r="Y94" s="4"/>
      <c r="Z94" s="4"/>
    </row>
    <row r="95" spans="1:26" ht="12.75" customHeight="1" x14ac:dyDescent="0.2">
      <c r="A95" s="52"/>
      <c r="B95" s="53"/>
      <c r="C95" s="53"/>
      <c r="D95" s="53"/>
      <c r="E95" s="12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230"/>
      <c r="T95" s="4"/>
      <c r="U95" s="4"/>
      <c r="V95" s="4"/>
      <c r="W95" s="4"/>
      <c r="X95" s="4"/>
      <c r="Y95" s="4"/>
      <c r="Z95" s="4"/>
    </row>
    <row r="96" spans="1:26" ht="12.75" customHeight="1" x14ac:dyDescent="0.2">
      <c r="A96" s="52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4"/>
      <c r="T96" s="4"/>
      <c r="U96" s="4"/>
      <c r="V96" s="4"/>
      <c r="W96" s="4"/>
      <c r="X96" s="4"/>
      <c r="Y96" s="4"/>
      <c r="Z96" s="4"/>
    </row>
    <row r="97" spans="1:26" ht="12.75" customHeight="1" x14ac:dyDescent="0.2">
      <c r="A97" s="55" t="s">
        <v>156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4"/>
      <c r="T97" s="4"/>
      <c r="U97" s="4"/>
      <c r="V97" s="4"/>
      <c r="W97" s="4"/>
      <c r="X97" s="4"/>
      <c r="Y97" s="4"/>
      <c r="Z97" s="4"/>
    </row>
    <row r="98" spans="1:26" ht="12.75" customHeight="1" x14ac:dyDescent="0.2">
      <c r="A98" s="149" t="s">
        <v>157</v>
      </c>
      <c r="B98" s="94"/>
      <c r="C98" s="94"/>
      <c r="D98" s="94"/>
      <c r="E98" s="94"/>
      <c r="F98" s="95"/>
      <c r="G98" s="114">
        <f>SUM(G100:H104)</f>
        <v>0</v>
      </c>
      <c r="H98" s="95"/>
      <c r="I98" s="114" t="s">
        <v>158</v>
      </c>
      <c r="J98" s="95"/>
      <c r="K98" s="53"/>
      <c r="L98" s="53"/>
      <c r="M98" s="53"/>
      <c r="N98" s="53"/>
      <c r="O98" s="53"/>
      <c r="P98" s="53"/>
      <c r="Q98" s="53"/>
      <c r="R98" s="53"/>
      <c r="S98" s="54"/>
      <c r="T98" s="4"/>
      <c r="U98" s="4"/>
      <c r="V98" s="4"/>
      <c r="W98" s="4"/>
      <c r="X98" s="4"/>
      <c r="Y98" s="4"/>
      <c r="Z98" s="4"/>
    </row>
    <row r="99" spans="1:26" ht="12.75" customHeight="1" x14ac:dyDescent="0.2">
      <c r="A99" s="52" t="s">
        <v>159</v>
      </c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4"/>
      <c r="T99" s="4"/>
      <c r="U99" s="4"/>
      <c r="V99" s="4"/>
      <c r="W99" s="4"/>
      <c r="X99" s="4"/>
      <c r="Y99" s="4"/>
      <c r="Z99" s="4"/>
    </row>
    <row r="100" spans="1:26" ht="12.75" customHeight="1" x14ac:dyDescent="0.2">
      <c r="A100" s="239" t="s">
        <v>160</v>
      </c>
      <c r="B100" s="94"/>
      <c r="C100" s="94"/>
      <c r="D100" s="94"/>
      <c r="E100" s="94"/>
      <c r="F100" s="95"/>
      <c r="G100" s="151"/>
      <c r="H100" s="95"/>
      <c r="I100" s="240" t="str">
        <f>IF(G98=0,"","€ ("&amp;ROUND(G100/G98*100,0)&amp;"%)")</f>
        <v/>
      </c>
      <c r="J100" s="95"/>
      <c r="K100" s="53"/>
      <c r="L100" s="53"/>
      <c r="M100" s="53"/>
      <c r="N100" s="53"/>
      <c r="O100" s="53"/>
      <c r="P100" s="53"/>
      <c r="Q100" s="53"/>
      <c r="R100" s="53"/>
      <c r="S100" s="54"/>
      <c r="T100" s="4"/>
      <c r="U100" s="4"/>
      <c r="V100" s="4"/>
      <c r="W100" s="4"/>
      <c r="X100" s="4"/>
      <c r="Y100" s="4"/>
      <c r="Z100" s="4"/>
    </row>
    <row r="101" spans="1:26" ht="12.75" customHeight="1" x14ac:dyDescent="0.2">
      <c r="A101" s="239" t="s">
        <v>161</v>
      </c>
      <c r="B101" s="94"/>
      <c r="C101" s="94"/>
      <c r="D101" s="94"/>
      <c r="E101" s="94"/>
      <c r="F101" s="95"/>
      <c r="G101" s="151"/>
      <c r="H101" s="95"/>
      <c r="I101" s="240" t="str">
        <f>IF(G98=0,"","€ ("&amp;ROUND(G101/G98*100,0)&amp;"%)")</f>
        <v/>
      </c>
      <c r="J101" s="95"/>
      <c r="K101" s="53"/>
      <c r="L101" s="53"/>
      <c r="M101" s="53"/>
      <c r="N101" s="53"/>
      <c r="O101" s="53"/>
      <c r="P101" s="53"/>
      <c r="Q101" s="53"/>
      <c r="R101" s="53"/>
      <c r="S101" s="54"/>
      <c r="T101" s="4"/>
      <c r="U101" s="4"/>
      <c r="V101" s="4"/>
      <c r="W101" s="4"/>
      <c r="X101" s="4"/>
      <c r="Y101" s="4"/>
      <c r="Z101" s="4"/>
    </row>
    <row r="102" spans="1:26" ht="12.75" customHeight="1" x14ac:dyDescent="0.2">
      <c r="A102" s="239" t="s">
        <v>162</v>
      </c>
      <c r="B102" s="94"/>
      <c r="C102" s="94"/>
      <c r="D102" s="94"/>
      <c r="E102" s="94"/>
      <c r="F102" s="95"/>
      <c r="G102" s="151"/>
      <c r="H102" s="95"/>
      <c r="I102" s="240" t="str">
        <f>IF(G98=0,"","€ ("&amp;ROUND(G102/G98*100,0)&amp;"%)")</f>
        <v/>
      </c>
      <c r="J102" s="95"/>
      <c r="K102" s="53"/>
      <c r="L102" s="53"/>
      <c r="M102" s="53"/>
      <c r="N102" s="53"/>
      <c r="O102" s="53"/>
      <c r="P102" s="53"/>
      <c r="Q102" s="53"/>
      <c r="R102" s="53"/>
      <c r="S102" s="54"/>
      <c r="T102" s="4"/>
      <c r="U102" s="4"/>
      <c r="V102" s="4"/>
      <c r="W102" s="4"/>
      <c r="X102" s="4"/>
      <c r="Y102" s="4"/>
      <c r="Z102" s="4"/>
    </row>
    <row r="103" spans="1:26" ht="12.75" customHeight="1" x14ac:dyDescent="0.2">
      <c r="A103" s="239" t="s">
        <v>163</v>
      </c>
      <c r="B103" s="94"/>
      <c r="C103" s="94"/>
      <c r="D103" s="94"/>
      <c r="E103" s="94"/>
      <c r="F103" s="95"/>
      <c r="G103" s="151"/>
      <c r="H103" s="95"/>
      <c r="I103" s="240" t="str">
        <f>IF(G98=0,"","€ ("&amp;ROUND(G103/G98*100,0)&amp;"%)")</f>
        <v/>
      </c>
      <c r="J103" s="95"/>
      <c r="K103" s="53"/>
      <c r="L103" s="53"/>
      <c r="M103" s="53"/>
      <c r="N103" s="53"/>
      <c r="O103" s="53"/>
      <c r="P103" s="53"/>
      <c r="Q103" s="53"/>
      <c r="R103" s="53"/>
      <c r="S103" s="54"/>
      <c r="T103" s="4"/>
      <c r="U103" s="4"/>
      <c r="V103" s="4"/>
      <c r="W103" s="4"/>
      <c r="X103" s="4"/>
      <c r="Y103" s="4"/>
      <c r="Z103" s="4"/>
    </row>
    <row r="104" spans="1:26" ht="12.75" customHeight="1" x14ac:dyDescent="0.2">
      <c r="A104" s="239" t="s">
        <v>164</v>
      </c>
      <c r="B104" s="94"/>
      <c r="C104" s="94"/>
      <c r="D104" s="94"/>
      <c r="E104" s="94"/>
      <c r="F104" s="95"/>
      <c r="G104" s="151"/>
      <c r="H104" s="95"/>
      <c r="I104" s="240" t="str">
        <f>IF(G98=0,"","€ ("&amp;ROUND(G104/G98*100,0)&amp;"%)")</f>
        <v/>
      </c>
      <c r="J104" s="95"/>
      <c r="K104" s="53"/>
      <c r="L104" s="53"/>
      <c r="M104" s="53"/>
      <c r="N104" s="53"/>
      <c r="O104" s="53"/>
      <c r="P104" s="53"/>
      <c r="Q104" s="53"/>
      <c r="R104" s="53"/>
      <c r="S104" s="54"/>
      <c r="T104" s="4"/>
      <c r="U104" s="4"/>
      <c r="V104" s="4"/>
      <c r="W104" s="4"/>
      <c r="X104" s="4"/>
      <c r="Y104" s="4"/>
      <c r="Z104" s="4"/>
    </row>
    <row r="105" spans="1:26" ht="12.75" customHeight="1" x14ac:dyDescent="0.2">
      <c r="A105" s="52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4"/>
      <c r="T105" s="4"/>
      <c r="U105" s="4"/>
      <c r="V105" s="4"/>
      <c r="W105" s="4"/>
      <c r="X105" s="4"/>
      <c r="Y105" s="4"/>
      <c r="Z105" s="4"/>
    </row>
    <row r="106" spans="1:26" ht="12.75" customHeight="1" x14ac:dyDescent="0.2">
      <c r="A106" s="55" t="s">
        <v>192</v>
      </c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4"/>
      <c r="T106" s="4"/>
      <c r="U106" s="4"/>
      <c r="V106" s="4"/>
      <c r="W106" s="4"/>
      <c r="X106" s="4"/>
      <c r="Y106" s="4"/>
      <c r="Z106" s="4"/>
    </row>
    <row r="107" spans="1:26" ht="12.75" customHeight="1" x14ac:dyDescent="0.2">
      <c r="A107" s="154"/>
      <c r="B107" s="119"/>
      <c r="C107" s="119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219"/>
      <c r="T107" s="4"/>
      <c r="U107" s="4"/>
      <c r="V107" s="4"/>
      <c r="W107" s="4"/>
      <c r="X107" s="4"/>
      <c r="Y107" s="4"/>
      <c r="Z107" s="4"/>
    </row>
    <row r="108" spans="1:26" ht="12.75" customHeight="1" x14ac:dyDescent="0.2">
      <c r="A108" s="220"/>
      <c r="B108" s="221"/>
      <c r="C108" s="221"/>
      <c r="D108" s="221"/>
      <c r="E108" s="221"/>
      <c r="F108" s="221"/>
      <c r="G108" s="221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2"/>
      <c r="T108" s="4"/>
      <c r="U108" s="4"/>
      <c r="V108" s="4"/>
      <c r="W108" s="4"/>
      <c r="X108" s="4"/>
      <c r="Y108" s="4"/>
      <c r="Z108" s="4"/>
    </row>
    <row r="109" spans="1:26" ht="12.75" customHeight="1" x14ac:dyDescent="0.2">
      <c r="A109" s="220"/>
      <c r="B109" s="221"/>
      <c r="C109" s="221"/>
      <c r="D109" s="221"/>
      <c r="E109" s="221"/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2"/>
      <c r="T109" s="4"/>
      <c r="U109" s="4"/>
      <c r="V109" s="4"/>
      <c r="W109" s="4"/>
      <c r="X109" s="4"/>
      <c r="Y109" s="4"/>
      <c r="Z109" s="4"/>
    </row>
    <row r="110" spans="1:26" ht="12.75" customHeight="1" x14ac:dyDescent="0.2">
      <c r="A110" s="220"/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2"/>
      <c r="T110" s="4"/>
      <c r="U110" s="4"/>
      <c r="V110" s="4"/>
      <c r="W110" s="4"/>
      <c r="X110" s="4"/>
      <c r="Y110" s="4"/>
      <c r="Z110" s="4"/>
    </row>
    <row r="111" spans="1:26" ht="12.75" customHeight="1" thickBot="1" x14ac:dyDescent="0.25">
      <c r="A111" s="223"/>
      <c r="B111" s="224"/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5"/>
      <c r="T111" s="4"/>
      <c r="U111" s="4"/>
      <c r="V111" s="4"/>
      <c r="W111" s="4"/>
      <c r="X111" s="4"/>
      <c r="Y111" s="4"/>
      <c r="Z111" s="4"/>
    </row>
    <row r="112" spans="1:26" ht="12.75" customHeight="1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">
      <c r="A113" s="56" t="s">
        <v>184</v>
      </c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8"/>
      <c r="T113" s="4"/>
      <c r="U113" s="4"/>
      <c r="V113" s="4"/>
      <c r="W113" s="4"/>
      <c r="X113" s="4"/>
      <c r="Y113" s="4"/>
      <c r="Z113" s="4"/>
    </row>
    <row r="114" spans="1:26" ht="12.75" customHeight="1" x14ac:dyDescent="0.2">
      <c r="A114" s="237" t="s">
        <v>185</v>
      </c>
      <c r="B114" s="94"/>
      <c r="C114" s="94"/>
      <c r="D114" s="95"/>
      <c r="E114" s="233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168"/>
      <c r="T114" s="4"/>
      <c r="U114" s="4"/>
      <c r="V114" s="4"/>
      <c r="W114" s="4"/>
      <c r="X114" s="4"/>
      <c r="Y114" s="4"/>
      <c r="Z114" s="4"/>
    </row>
    <row r="115" spans="1:26" ht="12.75" customHeight="1" x14ac:dyDescent="0.2">
      <c r="A115" s="237" t="s">
        <v>186</v>
      </c>
      <c r="B115" s="94"/>
      <c r="C115" s="94"/>
      <c r="D115" s="95"/>
      <c r="E115" s="238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168"/>
      <c r="T115" s="4"/>
      <c r="U115" s="4"/>
      <c r="V115" s="4"/>
      <c r="W115" s="4"/>
      <c r="X115" s="4"/>
      <c r="Y115" s="4"/>
      <c r="Z115" s="4"/>
    </row>
    <row r="116" spans="1:26" ht="12.75" customHeight="1" x14ac:dyDescent="0.2">
      <c r="A116" s="237" t="s">
        <v>187</v>
      </c>
      <c r="B116" s="94"/>
      <c r="C116" s="94"/>
      <c r="D116" s="95"/>
      <c r="E116" s="233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168"/>
      <c r="T116" s="4"/>
      <c r="U116" s="4"/>
      <c r="V116" s="4"/>
      <c r="W116" s="4"/>
      <c r="X116" s="4"/>
      <c r="Y116" s="4"/>
      <c r="Z116" s="4"/>
    </row>
    <row r="117" spans="1:26" ht="12.75" customHeight="1" x14ac:dyDescent="0.2">
      <c r="A117" s="237" t="s">
        <v>188</v>
      </c>
      <c r="B117" s="94"/>
      <c r="C117" s="94"/>
      <c r="D117" s="95"/>
      <c r="E117" s="233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168"/>
      <c r="T117" s="4"/>
      <c r="U117" s="4"/>
      <c r="V117" s="4"/>
      <c r="W117" s="4"/>
      <c r="X117" s="4"/>
      <c r="Y117" s="4"/>
      <c r="Z117" s="4"/>
    </row>
    <row r="118" spans="1:26" ht="12.75" customHeight="1" x14ac:dyDescent="0.2">
      <c r="A118" s="237" t="s">
        <v>189</v>
      </c>
      <c r="B118" s="94"/>
      <c r="C118" s="94"/>
      <c r="D118" s="95"/>
      <c r="E118" s="233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168"/>
      <c r="T118" s="4"/>
      <c r="U118" s="4"/>
      <c r="V118" s="4"/>
      <c r="W118" s="4"/>
      <c r="X118" s="4"/>
      <c r="Y118" s="4"/>
      <c r="Z118" s="4"/>
    </row>
    <row r="119" spans="1:26" ht="12.75" customHeight="1" x14ac:dyDescent="0.2">
      <c r="A119" s="237" t="s">
        <v>190</v>
      </c>
      <c r="B119" s="94"/>
      <c r="C119" s="94"/>
      <c r="D119" s="95"/>
      <c r="E119" s="234" t="s">
        <v>196</v>
      </c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168"/>
      <c r="T119" s="4"/>
      <c r="U119" s="4"/>
      <c r="V119" s="4"/>
      <c r="W119" s="4"/>
      <c r="X119" s="4"/>
      <c r="Y119" s="4"/>
      <c r="Z119" s="4"/>
    </row>
    <row r="120" spans="1:26" ht="12.75" customHeight="1" x14ac:dyDescent="0.2">
      <c r="A120" s="237" t="s">
        <v>191</v>
      </c>
      <c r="B120" s="94"/>
      <c r="C120" s="94"/>
      <c r="D120" s="95"/>
      <c r="E120" s="235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219"/>
      <c r="T120" s="4"/>
      <c r="U120" s="4"/>
      <c r="V120" s="4"/>
      <c r="W120" s="4"/>
      <c r="X120" s="4"/>
      <c r="Y120" s="4"/>
      <c r="Z120" s="4"/>
    </row>
    <row r="121" spans="1:26" ht="12.75" customHeight="1" x14ac:dyDescent="0.2">
      <c r="A121" s="52"/>
      <c r="B121" s="53"/>
      <c r="C121" s="53"/>
      <c r="D121" s="53"/>
      <c r="E121" s="236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2"/>
      <c r="T121" s="4"/>
      <c r="U121" s="4"/>
      <c r="V121" s="4"/>
      <c r="W121" s="4"/>
      <c r="X121" s="4"/>
      <c r="Y121" s="4"/>
      <c r="Z121" s="4"/>
    </row>
    <row r="122" spans="1:26" ht="12.75" customHeight="1" x14ac:dyDescent="0.2">
      <c r="A122" s="52"/>
      <c r="B122" s="53"/>
      <c r="C122" s="53"/>
      <c r="D122" s="53"/>
      <c r="E122" s="12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230"/>
      <c r="T122" s="4"/>
      <c r="U122" s="4"/>
      <c r="V122" s="4"/>
      <c r="W122" s="4"/>
      <c r="X122" s="4"/>
      <c r="Y122" s="4"/>
      <c r="Z122" s="4"/>
    </row>
    <row r="123" spans="1:26" ht="12.75" customHeight="1" x14ac:dyDescent="0.2">
      <c r="A123" s="52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4"/>
      <c r="T123" s="4"/>
      <c r="U123" s="4"/>
      <c r="V123" s="4"/>
      <c r="W123" s="4"/>
      <c r="X123" s="4"/>
      <c r="Y123" s="4"/>
      <c r="Z123" s="4"/>
    </row>
    <row r="124" spans="1:26" ht="12.75" customHeight="1" x14ac:dyDescent="0.2">
      <c r="A124" s="55" t="s">
        <v>156</v>
      </c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4"/>
      <c r="T124" s="4"/>
      <c r="U124" s="4"/>
      <c r="V124" s="4"/>
      <c r="W124" s="4"/>
      <c r="X124" s="4"/>
      <c r="Y124" s="4"/>
      <c r="Z124" s="4"/>
    </row>
    <row r="125" spans="1:26" ht="12.75" customHeight="1" x14ac:dyDescent="0.2">
      <c r="A125" s="149" t="s">
        <v>157</v>
      </c>
      <c r="B125" s="94"/>
      <c r="C125" s="94"/>
      <c r="D125" s="94"/>
      <c r="E125" s="94"/>
      <c r="F125" s="95"/>
      <c r="G125" s="114">
        <f>SUM(G127:H131)</f>
        <v>0</v>
      </c>
      <c r="H125" s="95"/>
      <c r="I125" s="114" t="s">
        <v>158</v>
      </c>
      <c r="J125" s="95"/>
      <c r="K125" s="53"/>
      <c r="L125" s="53"/>
      <c r="M125" s="53"/>
      <c r="N125" s="53"/>
      <c r="O125" s="53"/>
      <c r="P125" s="53"/>
      <c r="Q125" s="53"/>
      <c r="R125" s="53"/>
      <c r="S125" s="54"/>
      <c r="T125" s="4"/>
      <c r="U125" s="4"/>
      <c r="V125" s="4"/>
      <c r="W125" s="4"/>
      <c r="X125" s="4"/>
      <c r="Y125" s="4"/>
      <c r="Z125" s="4"/>
    </row>
    <row r="126" spans="1:26" ht="12.75" customHeight="1" x14ac:dyDescent="0.2">
      <c r="A126" s="52" t="s">
        <v>159</v>
      </c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4"/>
      <c r="T126" s="4"/>
      <c r="U126" s="4"/>
      <c r="V126" s="4"/>
      <c r="W126" s="4"/>
      <c r="X126" s="4"/>
      <c r="Y126" s="4"/>
      <c r="Z126" s="4"/>
    </row>
    <row r="127" spans="1:26" ht="12.75" customHeight="1" x14ac:dyDescent="0.2">
      <c r="A127" s="239" t="s">
        <v>160</v>
      </c>
      <c r="B127" s="94"/>
      <c r="C127" s="94"/>
      <c r="D127" s="94"/>
      <c r="E127" s="94"/>
      <c r="F127" s="95"/>
      <c r="G127" s="151"/>
      <c r="H127" s="95"/>
      <c r="I127" s="240" t="str">
        <f>IF(G125=0,"","€ ("&amp;ROUND(G127/G125*100,0)&amp;"%)")</f>
        <v/>
      </c>
      <c r="J127" s="95"/>
      <c r="K127" s="53"/>
      <c r="L127" s="53"/>
      <c r="M127" s="53"/>
      <c r="N127" s="53"/>
      <c r="O127" s="53"/>
      <c r="P127" s="53"/>
      <c r="Q127" s="53"/>
      <c r="R127" s="53"/>
      <c r="S127" s="54"/>
      <c r="T127" s="4"/>
      <c r="U127" s="4"/>
      <c r="V127" s="4"/>
      <c r="W127" s="4"/>
      <c r="X127" s="4"/>
      <c r="Y127" s="4"/>
      <c r="Z127" s="4"/>
    </row>
    <row r="128" spans="1:26" ht="12.75" customHeight="1" x14ac:dyDescent="0.2">
      <c r="A128" s="239" t="s">
        <v>161</v>
      </c>
      <c r="B128" s="94"/>
      <c r="C128" s="94"/>
      <c r="D128" s="94"/>
      <c r="E128" s="94"/>
      <c r="F128" s="95"/>
      <c r="G128" s="151"/>
      <c r="H128" s="95"/>
      <c r="I128" s="240" t="str">
        <f>IF(G125=0,"","€ ("&amp;ROUND(G128/G125*100,0)&amp;"%)")</f>
        <v/>
      </c>
      <c r="J128" s="95"/>
      <c r="K128" s="53"/>
      <c r="L128" s="53"/>
      <c r="M128" s="53"/>
      <c r="N128" s="53"/>
      <c r="O128" s="53"/>
      <c r="P128" s="53"/>
      <c r="Q128" s="53"/>
      <c r="R128" s="53"/>
      <c r="S128" s="54"/>
      <c r="T128" s="4"/>
      <c r="U128" s="4"/>
      <c r="V128" s="4"/>
      <c r="W128" s="4"/>
      <c r="X128" s="4"/>
      <c r="Y128" s="4"/>
      <c r="Z128" s="4"/>
    </row>
    <row r="129" spans="1:26" ht="12.75" customHeight="1" x14ac:dyDescent="0.2">
      <c r="A129" s="239" t="s">
        <v>162</v>
      </c>
      <c r="B129" s="94"/>
      <c r="C129" s="94"/>
      <c r="D129" s="94"/>
      <c r="E129" s="94"/>
      <c r="F129" s="95"/>
      <c r="G129" s="151"/>
      <c r="H129" s="95"/>
      <c r="I129" s="240" t="str">
        <f>IF(G125=0,"","€ ("&amp;ROUND(G129/G125*100,0)&amp;"%)")</f>
        <v/>
      </c>
      <c r="J129" s="95"/>
      <c r="K129" s="53"/>
      <c r="L129" s="53"/>
      <c r="M129" s="53"/>
      <c r="N129" s="53"/>
      <c r="O129" s="53"/>
      <c r="P129" s="53"/>
      <c r="Q129" s="53"/>
      <c r="R129" s="53"/>
      <c r="S129" s="54"/>
      <c r="T129" s="4"/>
      <c r="U129" s="4"/>
      <c r="V129" s="4"/>
      <c r="W129" s="4"/>
      <c r="X129" s="4"/>
      <c r="Y129" s="4"/>
      <c r="Z129" s="4"/>
    </row>
    <row r="130" spans="1:26" ht="12.75" customHeight="1" x14ac:dyDescent="0.2">
      <c r="A130" s="239" t="s">
        <v>163</v>
      </c>
      <c r="B130" s="94"/>
      <c r="C130" s="94"/>
      <c r="D130" s="94"/>
      <c r="E130" s="94"/>
      <c r="F130" s="95"/>
      <c r="G130" s="151"/>
      <c r="H130" s="95"/>
      <c r="I130" s="240" t="str">
        <f>IF(G125=0,"","€ ("&amp;ROUND(G130/G125*100,0)&amp;"%)")</f>
        <v/>
      </c>
      <c r="J130" s="95"/>
      <c r="K130" s="53"/>
      <c r="L130" s="53"/>
      <c r="M130" s="53"/>
      <c r="N130" s="53"/>
      <c r="O130" s="53"/>
      <c r="P130" s="53"/>
      <c r="Q130" s="53"/>
      <c r="R130" s="53"/>
      <c r="S130" s="54"/>
      <c r="T130" s="4"/>
      <c r="U130" s="4"/>
      <c r="V130" s="4"/>
      <c r="W130" s="4"/>
      <c r="X130" s="4"/>
      <c r="Y130" s="4"/>
      <c r="Z130" s="4"/>
    </row>
    <row r="131" spans="1:26" ht="12.75" customHeight="1" x14ac:dyDescent="0.2">
      <c r="A131" s="239" t="s">
        <v>164</v>
      </c>
      <c r="B131" s="94"/>
      <c r="C131" s="94"/>
      <c r="D131" s="94"/>
      <c r="E131" s="94"/>
      <c r="F131" s="95"/>
      <c r="G131" s="151"/>
      <c r="H131" s="95"/>
      <c r="I131" s="240" t="str">
        <f>IF(G125=0,"","€ ("&amp;ROUND(G131/G125*100,0)&amp;"%)")</f>
        <v/>
      </c>
      <c r="J131" s="95"/>
      <c r="K131" s="53"/>
      <c r="L131" s="53"/>
      <c r="M131" s="53"/>
      <c r="N131" s="53"/>
      <c r="O131" s="53"/>
      <c r="P131" s="53"/>
      <c r="Q131" s="53"/>
      <c r="R131" s="53"/>
      <c r="S131" s="54"/>
      <c r="T131" s="4"/>
      <c r="U131" s="4"/>
      <c r="V131" s="4"/>
      <c r="W131" s="4"/>
      <c r="X131" s="4"/>
      <c r="Y131" s="4"/>
      <c r="Z131" s="4"/>
    </row>
    <row r="132" spans="1:26" ht="12.75" customHeight="1" x14ac:dyDescent="0.2">
      <c r="A132" s="52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4"/>
      <c r="T132" s="4"/>
      <c r="U132" s="4"/>
      <c r="V132" s="4"/>
      <c r="W132" s="4"/>
      <c r="X132" s="4"/>
      <c r="Y132" s="4"/>
      <c r="Z132" s="4"/>
    </row>
    <row r="133" spans="1:26" ht="12.75" customHeight="1" x14ac:dyDescent="0.2">
      <c r="A133" s="55" t="s">
        <v>192</v>
      </c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4"/>
      <c r="T133" s="4"/>
      <c r="U133" s="4"/>
      <c r="V133" s="4"/>
      <c r="W133" s="4"/>
      <c r="X133" s="4"/>
      <c r="Y133" s="4"/>
      <c r="Z133" s="4"/>
    </row>
    <row r="134" spans="1:26" ht="12.75" customHeight="1" x14ac:dyDescent="0.2">
      <c r="A134" s="154"/>
      <c r="B134" s="119"/>
      <c r="C134" s="119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219"/>
      <c r="T134" s="4"/>
      <c r="U134" s="4"/>
      <c r="V134" s="4"/>
      <c r="W134" s="4"/>
      <c r="X134" s="4"/>
      <c r="Y134" s="4"/>
      <c r="Z134" s="4"/>
    </row>
    <row r="135" spans="1:26" ht="12.75" customHeight="1" x14ac:dyDescent="0.2">
      <c r="A135" s="220"/>
      <c r="B135" s="221"/>
      <c r="C135" s="221"/>
      <c r="D135" s="221"/>
      <c r="E135" s="221"/>
      <c r="F135" s="221"/>
      <c r="G135" s="221"/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2"/>
      <c r="T135" s="4"/>
      <c r="U135" s="4"/>
      <c r="V135" s="4"/>
      <c r="W135" s="4"/>
      <c r="X135" s="4"/>
      <c r="Y135" s="4"/>
      <c r="Z135" s="4"/>
    </row>
    <row r="136" spans="1:26" ht="12.75" customHeight="1" x14ac:dyDescent="0.2">
      <c r="A136" s="220"/>
      <c r="B136" s="221"/>
      <c r="C136" s="221"/>
      <c r="D136" s="221"/>
      <c r="E136" s="221"/>
      <c r="F136" s="221"/>
      <c r="G136" s="221"/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2"/>
      <c r="T136" s="4"/>
      <c r="U136" s="4"/>
      <c r="V136" s="4"/>
      <c r="W136" s="4"/>
      <c r="X136" s="4"/>
      <c r="Y136" s="4"/>
      <c r="Z136" s="4"/>
    </row>
    <row r="137" spans="1:26" ht="12.75" customHeight="1" x14ac:dyDescent="0.2">
      <c r="A137" s="220"/>
      <c r="B137" s="221"/>
      <c r="C137" s="221"/>
      <c r="D137" s="221"/>
      <c r="E137" s="221"/>
      <c r="F137" s="221"/>
      <c r="G137" s="221"/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21"/>
      <c r="S137" s="222"/>
      <c r="T137" s="4"/>
      <c r="U137" s="4"/>
      <c r="V137" s="4"/>
      <c r="W137" s="4"/>
      <c r="X137" s="4"/>
      <c r="Y137" s="4"/>
      <c r="Z137" s="4"/>
    </row>
    <row r="138" spans="1:26" ht="12.75" customHeight="1" thickBot="1" x14ac:dyDescent="0.25">
      <c r="A138" s="223"/>
      <c r="B138" s="224"/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5"/>
      <c r="T138" s="4"/>
      <c r="U138" s="4"/>
      <c r="V138" s="4"/>
      <c r="W138" s="4"/>
      <c r="X138" s="4"/>
      <c r="Y138" s="4"/>
      <c r="Z138" s="4"/>
    </row>
    <row r="139" spans="1:26" ht="12.75" customHeight="1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">
      <c r="A140" s="56" t="s">
        <v>184</v>
      </c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8"/>
      <c r="T140" s="4"/>
      <c r="U140" s="4"/>
      <c r="V140" s="4"/>
      <c r="W140" s="4"/>
      <c r="X140" s="4"/>
      <c r="Y140" s="4"/>
      <c r="Z140" s="4"/>
    </row>
    <row r="141" spans="1:26" ht="12.75" customHeight="1" x14ac:dyDescent="0.2">
      <c r="A141" s="237" t="s">
        <v>185</v>
      </c>
      <c r="B141" s="94"/>
      <c r="C141" s="94"/>
      <c r="D141" s="95"/>
      <c r="E141" s="233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168"/>
      <c r="T141" s="4"/>
      <c r="U141" s="4"/>
      <c r="V141" s="4"/>
      <c r="W141" s="4"/>
      <c r="X141" s="4"/>
      <c r="Y141" s="4"/>
      <c r="Z141" s="4"/>
    </row>
    <row r="142" spans="1:26" ht="12.75" customHeight="1" x14ac:dyDescent="0.2">
      <c r="A142" s="237" t="s">
        <v>186</v>
      </c>
      <c r="B142" s="94"/>
      <c r="C142" s="94"/>
      <c r="D142" s="95"/>
      <c r="E142" s="238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168"/>
      <c r="T142" s="4"/>
      <c r="U142" s="4"/>
      <c r="V142" s="4"/>
      <c r="W142" s="4"/>
      <c r="X142" s="4"/>
      <c r="Y142" s="4"/>
      <c r="Z142" s="4"/>
    </row>
    <row r="143" spans="1:26" ht="12.75" customHeight="1" x14ac:dyDescent="0.2">
      <c r="A143" s="237" t="s">
        <v>187</v>
      </c>
      <c r="B143" s="94"/>
      <c r="C143" s="94"/>
      <c r="D143" s="95"/>
      <c r="E143" s="233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168"/>
      <c r="T143" s="4"/>
      <c r="U143" s="4"/>
      <c r="V143" s="4"/>
      <c r="W143" s="4"/>
      <c r="X143" s="4"/>
      <c r="Y143" s="4"/>
      <c r="Z143" s="4"/>
    </row>
    <row r="144" spans="1:26" ht="12.75" customHeight="1" x14ac:dyDescent="0.2">
      <c r="A144" s="237" t="s">
        <v>188</v>
      </c>
      <c r="B144" s="94"/>
      <c r="C144" s="94"/>
      <c r="D144" s="95"/>
      <c r="E144" s="233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168"/>
      <c r="T144" s="4"/>
      <c r="U144" s="4"/>
      <c r="V144" s="4"/>
      <c r="W144" s="4"/>
      <c r="X144" s="4"/>
      <c r="Y144" s="4"/>
      <c r="Z144" s="4"/>
    </row>
    <row r="145" spans="1:26" ht="12.75" customHeight="1" x14ac:dyDescent="0.2">
      <c r="A145" s="237" t="s">
        <v>189</v>
      </c>
      <c r="B145" s="94"/>
      <c r="C145" s="94"/>
      <c r="D145" s="95"/>
      <c r="E145" s="233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168"/>
      <c r="T145" s="4"/>
      <c r="U145" s="4"/>
      <c r="V145" s="4"/>
      <c r="W145" s="4"/>
      <c r="X145" s="4"/>
      <c r="Y145" s="4"/>
      <c r="Z145" s="4"/>
    </row>
    <row r="146" spans="1:26" ht="12.75" customHeight="1" x14ac:dyDescent="0.2">
      <c r="A146" s="237" t="s">
        <v>190</v>
      </c>
      <c r="B146" s="94"/>
      <c r="C146" s="94"/>
      <c r="D146" s="95"/>
      <c r="E146" s="234" t="s">
        <v>196</v>
      </c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168"/>
      <c r="T146" s="4"/>
      <c r="U146" s="4"/>
      <c r="V146" s="4"/>
      <c r="W146" s="4"/>
      <c r="X146" s="4"/>
      <c r="Y146" s="4"/>
      <c r="Z146" s="4"/>
    </row>
    <row r="147" spans="1:26" ht="12.75" customHeight="1" x14ac:dyDescent="0.2">
      <c r="A147" s="237" t="s">
        <v>191</v>
      </c>
      <c r="B147" s="94"/>
      <c r="C147" s="94"/>
      <c r="D147" s="95"/>
      <c r="E147" s="235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219"/>
      <c r="T147" s="4"/>
      <c r="U147" s="4"/>
      <c r="V147" s="4"/>
      <c r="W147" s="4"/>
      <c r="X147" s="4"/>
      <c r="Y147" s="4"/>
      <c r="Z147" s="4"/>
    </row>
    <row r="148" spans="1:26" ht="12.75" customHeight="1" x14ac:dyDescent="0.2">
      <c r="A148" s="52"/>
      <c r="B148" s="53"/>
      <c r="C148" s="53"/>
      <c r="D148" s="53"/>
      <c r="E148" s="236"/>
      <c r="F148" s="221"/>
      <c r="G148" s="221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2"/>
      <c r="T148" s="4"/>
      <c r="U148" s="4"/>
      <c r="V148" s="4"/>
      <c r="W148" s="4"/>
      <c r="X148" s="4"/>
      <c r="Y148" s="4"/>
      <c r="Z148" s="4"/>
    </row>
    <row r="149" spans="1:26" ht="12.75" customHeight="1" x14ac:dyDescent="0.2">
      <c r="A149" s="52"/>
      <c r="B149" s="53"/>
      <c r="C149" s="53"/>
      <c r="D149" s="53"/>
      <c r="E149" s="12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230"/>
      <c r="T149" s="4"/>
      <c r="U149" s="4"/>
      <c r="V149" s="4"/>
      <c r="W149" s="4"/>
      <c r="X149" s="4"/>
      <c r="Y149" s="4"/>
      <c r="Z149" s="4"/>
    </row>
    <row r="150" spans="1:26" ht="12.75" customHeight="1" x14ac:dyDescent="0.2">
      <c r="A150" s="52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4"/>
      <c r="T150" s="4"/>
      <c r="U150" s="4"/>
      <c r="V150" s="4"/>
      <c r="W150" s="4"/>
      <c r="X150" s="4"/>
      <c r="Y150" s="4"/>
      <c r="Z150" s="4"/>
    </row>
    <row r="151" spans="1:26" ht="12.75" customHeight="1" x14ac:dyDescent="0.2">
      <c r="A151" s="55" t="s">
        <v>156</v>
      </c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4"/>
      <c r="T151" s="4"/>
      <c r="U151" s="4"/>
      <c r="V151" s="4"/>
      <c r="W151" s="4"/>
      <c r="X151" s="4"/>
      <c r="Y151" s="4"/>
      <c r="Z151" s="4"/>
    </row>
    <row r="152" spans="1:26" ht="12.75" customHeight="1" x14ac:dyDescent="0.2">
      <c r="A152" s="149" t="s">
        <v>157</v>
      </c>
      <c r="B152" s="94"/>
      <c r="C152" s="94"/>
      <c r="D152" s="94"/>
      <c r="E152" s="94"/>
      <c r="F152" s="95"/>
      <c r="G152" s="114">
        <f>SUM(G154:H158)</f>
        <v>0</v>
      </c>
      <c r="H152" s="95"/>
      <c r="I152" s="114" t="s">
        <v>158</v>
      </c>
      <c r="J152" s="95"/>
      <c r="K152" s="53"/>
      <c r="L152" s="53"/>
      <c r="M152" s="53"/>
      <c r="N152" s="53"/>
      <c r="O152" s="53"/>
      <c r="P152" s="53"/>
      <c r="Q152" s="53"/>
      <c r="R152" s="53"/>
      <c r="S152" s="54"/>
      <c r="T152" s="4"/>
      <c r="U152" s="4"/>
      <c r="V152" s="4"/>
      <c r="W152" s="4"/>
      <c r="X152" s="4"/>
      <c r="Y152" s="4"/>
      <c r="Z152" s="4"/>
    </row>
    <row r="153" spans="1:26" ht="12.75" customHeight="1" x14ac:dyDescent="0.2">
      <c r="A153" s="52" t="s">
        <v>159</v>
      </c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4"/>
      <c r="T153" s="4"/>
      <c r="U153" s="4"/>
      <c r="V153" s="4"/>
      <c r="W153" s="4"/>
      <c r="X153" s="4"/>
      <c r="Y153" s="4"/>
      <c r="Z153" s="4"/>
    </row>
    <row r="154" spans="1:26" ht="12.75" customHeight="1" x14ac:dyDescent="0.2">
      <c r="A154" s="239" t="s">
        <v>160</v>
      </c>
      <c r="B154" s="94"/>
      <c r="C154" s="94"/>
      <c r="D154" s="94"/>
      <c r="E154" s="94"/>
      <c r="F154" s="95"/>
      <c r="G154" s="151"/>
      <c r="H154" s="95"/>
      <c r="I154" s="240" t="str">
        <f>IF(G152=0,"","€ ("&amp;ROUND(G154/G152*100,0)&amp;"%)")</f>
        <v/>
      </c>
      <c r="J154" s="95"/>
      <c r="K154" s="53"/>
      <c r="L154" s="53"/>
      <c r="M154" s="53"/>
      <c r="N154" s="53"/>
      <c r="O154" s="53"/>
      <c r="P154" s="53"/>
      <c r="Q154" s="53"/>
      <c r="R154" s="53"/>
      <c r="S154" s="54"/>
      <c r="T154" s="4"/>
      <c r="U154" s="4"/>
      <c r="V154" s="4"/>
      <c r="W154" s="4"/>
      <c r="X154" s="4"/>
      <c r="Y154" s="4"/>
      <c r="Z154" s="4"/>
    </row>
    <row r="155" spans="1:26" ht="12.75" customHeight="1" x14ac:dyDescent="0.2">
      <c r="A155" s="239" t="s">
        <v>161</v>
      </c>
      <c r="B155" s="94"/>
      <c r="C155" s="94"/>
      <c r="D155" s="94"/>
      <c r="E155" s="94"/>
      <c r="F155" s="95"/>
      <c r="G155" s="151"/>
      <c r="H155" s="95"/>
      <c r="I155" s="240" t="str">
        <f>IF(G152=0,"","€ ("&amp;ROUND(G155/G152*100,0)&amp;"%)")</f>
        <v/>
      </c>
      <c r="J155" s="95"/>
      <c r="K155" s="53"/>
      <c r="L155" s="53"/>
      <c r="M155" s="53"/>
      <c r="N155" s="53"/>
      <c r="O155" s="53"/>
      <c r="P155" s="53"/>
      <c r="Q155" s="53"/>
      <c r="R155" s="53"/>
      <c r="S155" s="54"/>
      <c r="T155" s="4"/>
      <c r="U155" s="4"/>
      <c r="V155" s="4"/>
      <c r="W155" s="4"/>
      <c r="X155" s="4"/>
      <c r="Y155" s="4"/>
      <c r="Z155" s="4"/>
    </row>
    <row r="156" spans="1:26" ht="12.75" customHeight="1" x14ac:dyDescent="0.2">
      <c r="A156" s="239" t="s">
        <v>162</v>
      </c>
      <c r="B156" s="94"/>
      <c r="C156" s="94"/>
      <c r="D156" s="94"/>
      <c r="E156" s="94"/>
      <c r="F156" s="95"/>
      <c r="G156" s="151"/>
      <c r="H156" s="95"/>
      <c r="I156" s="240" t="str">
        <f>IF(G152=0,"","€ ("&amp;ROUND(G156/G152*100,0)&amp;"%)")</f>
        <v/>
      </c>
      <c r="J156" s="95"/>
      <c r="K156" s="53"/>
      <c r="L156" s="53"/>
      <c r="M156" s="53"/>
      <c r="N156" s="53"/>
      <c r="O156" s="53"/>
      <c r="P156" s="53"/>
      <c r="Q156" s="53"/>
      <c r="R156" s="53"/>
      <c r="S156" s="54"/>
      <c r="T156" s="4"/>
      <c r="U156" s="4"/>
      <c r="V156" s="4"/>
      <c r="W156" s="4"/>
      <c r="X156" s="4"/>
      <c r="Y156" s="4"/>
      <c r="Z156" s="4"/>
    </row>
    <row r="157" spans="1:26" ht="12.75" customHeight="1" x14ac:dyDescent="0.2">
      <c r="A157" s="239" t="s">
        <v>163</v>
      </c>
      <c r="B157" s="94"/>
      <c r="C157" s="94"/>
      <c r="D157" s="94"/>
      <c r="E157" s="94"/>
      <c r="F157" s="95"/>
      <c r="G157" s="151"/>
      <c r="H157" s="95"/>
      <c r="I157" s="240" t="str">
        <f>IF(G152=0,"","€ ("&amp;ROUND(G157/G152*100,0)&amp;"%)")</f>
        <v/>
      </c>
      <c r="J157" s="95"/>
      <c r="K157" s="53"/>
      <c r="L157" s="53"/>
      <c r="M157" s="53"/>
      <c r="N157" s="53"/>
      <c r="O157" s="53"/>
      <c r="P157" s="53"/>
      <c r="Q157" s="53"/>
      <c r="R157" s="53"/>
      <c r="S157" s="54"/>
      <c r="T157" s="4"/>
      <c r="U157" s="4"/>
      <c r="V157" s="4"/>
      <c r="W157" s="4"/>
      <c r="X157" s="4"/>
      <c r="Y157" s="4"/>
      <c r="Z157" s="4"/>
    </row>
    <row r="158" spans="1:26" ht="12.75" customHeight="1" x14ac:dyDescent="0.2">
      <c r="A158" s="239" t="s">
        <v>164</v>
      </c>
      <c r="B158" s="94"/>
      <c r="C158" s="94"/>
      <c r="D158" s="94"/>
      <c r="E158" s="94"/>
      <c r="F158" s="95"/>
      <c r="G158" s="151"/>
      <c r="H158" s="95"/>
      <c r="I158" s="240" t="str">
        <f>IF(G152=0,"","€ ("&amp;ROUND(G158/G152*100,0)&amp;"%)")</f>
        <v/>
      </c>
      <c r="J158" s="95"/>
      <c r="K158" s="53"/>
      <c r="L158" s="53"/>
      <c r="M158" s="53"/>
      <c r="N158" s="53"/>
      <c r="O158" s="53"/>
      <c r="P158" s="53"/>
      <c r="Q158" s="53"/>
      <c r="R158" s="53"/>
      <c r="S158" s="54"/>
      <c r="T158" s="4"/>
      <c r="U158" s="4"/>
      <c r="V158" s="4"/>
      <c r="W158" s="4"/>
      <c r="X158" s="4"/>
      <c r="Y158" s="4"/>
      <c r="Z158" s="4"/>
    </row>
    <row r="159" spans="1:26" ht="12.75" customHeight="1" x14ac:dyDescent="0.2">
      <c r="A159" s="52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4"/>
      <c r="T159" s="4"/>
      <c r="U159" s="4"/>
      <c r="V159" s="4"/>
      <c r="W159" s="4"/>
      <c r="X159" s="4"/>
      <c r="Y159" s="4"/>
      <c r="Z159" s="4"/>
    </row>
    <row r="160" spans="1:26" ht="12.75" customHeight="1" x14ac:dyDescent="0.2">
      <c r="A160" s="55" t="s">
        <v>192</v>
      </c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4"/>
      <c r="T160" s="4"/>
      <c r="U160" s="4"/>
      <c r="V160" s="4"/>
      <c r="W160" s="4"/>
      <c r="X160" s="4"/>
      <c r="Y160" s="4"/>
      <c r="Z160" s="4"/>
    </row>
    <row r="161" spans="1:26" ht="12.75" customHeight="1" x14ac:dyDescent="0.2">
      <c r="A161" s="154"/>
      <c r="B161" s="119"/>
      <c r="C161" s="119"/>
      <c r="D161" s="119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219"/>
      <c r="T161" s="4"/>
      <c r="U161" s="4"/>
      <c r="V161" s="4"/>
      <c r="W161" s="4"/>
      <c r="X161" s="4"/>
      <c r="Y161" s="4"/>
      <c r="Z161" s="4"/>
    </row>
    <row r="162" spans="1:26" ht="12.75" customHeight="1" x14ac:dyDescent="0.2">
      <c r="A162" s="220"/>
      <c r="B162" s="221"/>
      <c r="C162" s="221"/>
      <c r="D162" s="221"/>
      <c r="E162" s="221"/>
      <c r="F162" s="221"/>
      <c r="G162" s="221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2"/>
      <c r="T162" s="4"/>
      <c r="U162" s="4"/>
      <c r="V162" s="4"/>
      <c r="W162" s="4"/>
      <c r="X162" s="4"/>
      <c r="Y162" s="4"/>
      <c r="Z162" s="4"/>
    </row>
    <row r="163" spans="1:26" ht="12.75" customHeight="1" x14ac:dyDescent="0.2">
      <c r="A163" s="220"/>
      <c r="B163" s="221"/>
      <c r="C163" s="221"/>
      <c r="D163" s="221"/>
      <c r="E163" s="221"/>
      <c r="F163" s="221"/>
      <c r="G163" s="221"/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2"/>
      <c r="T163" s="4"/>
      <c r="U163" s="4"/>
      <c r="V163" s="4"/>
      <c r="W163" s="4"/>
      <c r="X163" s="4"/>
      <c r="Y163" s="4"/>
      <c r="Z163" s="4"/>
    </row>
    <row r="164" spans="1:26" ht="12.75" customHeight="1" x14ac:dyDescent="0.2">
      <c r="A164" s="220"/>
      <c r="B164" s="221"/>
      <c r="C164" s="221"/>
      <c r="D164" s="221"/>
      <c r="E164" s="221"/>
      <c r="F164" s="221"/>
      <c r="G164" s="221"/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2"/>
      <c r="T164" s="4"/>
      <c r="U164" s="4"/>
      <c r="V164" s="4"/>
      <c r="W164" s="4"/>
      <c r="X164" s="4"/>
      <c r="Y164" s="4"/>
      <c r="Z164" s="4"/>
    </row>
    <row r="165" spans="1:26" ht="12.75" customHeight="1" thickBot="1" x14ac:dyDescent="0.25">
      <c r="A165" s="223"/>
      <c r="B165" s="224"/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5"/>
      <c r="T165" s="4"/>
      <c r="U165" s="4"/>
      <c r="V165" s="4"/>
      <c r="W165" s="4"/>
      <c r="X165" s="4"/>
      <c r="Y165" s="4"/>
      <c r="Z165" s="4"/>
    </row>
    <row r="166" spans="1:26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</sheetData>
  <mergeCells count="200">
    <mergeCell ref="A119:D119"/>
    <mergeCell ref="A120:D120"/>
    <mergeCell ref="E120:S122"/>
    <mergeCell ref="G125:H125"/>
    <mergeCell ref="I125:J125"/>
    <mergeCell ref="A141:D141"/>
    <mergeCell ref="E141:S141"/>
    <mergeCell ref="A103:F103"/>
    <mergeCell ref="G103:H103"/>
    <mergeCell ref="I103:J103"/>
    <mergeCell ref="A104:F104"/>
    <mergeCell ref="G104:H104"/>
    <mergeCell ref="I104:J104"/>
    <mergeCell ref="A107:S111"/>
    <mergeCell ref="A117:D117"/>
    <mergeCell ref="A118:D118"/>
    <mergeCell ref="A130:F130"/>
    <mergeCell ref="G130:H130"/>
    <mergeCell ref="I130:J130"/>
    <mergeCell ref="A131:F131"/>
    <mergeCell ref="G131:H131"/>
    <mergeCell ref="I131:J131"/>
    <mergeCell ref="A134:S138"/>
    <mergeCell ref="A125:F125"/>
    <mergeCell ref="A98:F98"/>
    <mergeCell ref="G98:H98"/>
    <mergeCell ref="I98:J98"/>
    <mergeCell ref="G102:H102"/>
    <mergeCell ref="I102:J102"/>
    <mergeCell ref="A100:F100"/>
    <mergeCell ref="G100:H100"/>
    <mergeCell ref="I100:J100"/>
    <mergeCell ref="A101:F101"/>
    <mergeCell ref="G101:H101"/>
    <mergeCell ref="I101:J101"/>
    <mergeCell ref="A102:F102"/>
    <mergeCell ref="A158:F158"/>
    <mergeCell ref="G158:H158"/>
    <mergeCell ref="I158:J158"/>
    <mergeCell ref="A161:S165"/>
    <mergeCell ref="A154:F154"/>
    <mergeCell ref="A155:F155"/>
    <mergeCell ref="G155:H155"/>
    <mergeCell ref="I155:J155"/>
    <mergeCell ref="A156:F156"/>
    <mergeCell ref="G156:H156"/>
    <mergeCell ref="I156:J156"/>
    <mergeCell ref="E147:S149"/>
    <mergeCell ref="A146:D146"/>
    <mergeCell ref="A147:D147"/>
    <mergeCell ref="A152:F152"/>
    <mergeCell ref="G152:H152"/>
    <mergeCell ref="I152:J152"/>
    <mergeCell ref="G154:H154"/>
    <mergeCell ref="I154:J154"/>
    <mergeCell ref="A157:F157"/>
    <mergeCell ref="G157:H157"/>
    <mergeCell ref="I157:J157"/>
    <mergeCell ref="A142:D142"/>
    <mergeCell ref="E142:S142"/>
    <mergeCell ref="A143:D143"/>
    <mergeCell ref="E143:S143"/>
    <mergeCell ref="A144:D144"/>
    <mergeCell ref="E144:S144"/>
    <mergeCell ref="A145:D145"/>
    <mergeCell ref="E145:S145"/>
    <mergeCell ref="E146:S146"/>
    <mergeCell ref="A127:F127"/>
    <mergeCell ref="G127:H127"/>
    <mergeCell ref="I127:J127"/>
    <mergeCell ref="A128:F128"/>
    <mergeCell ref="G128:H128"/>
    <mergeCell ref="I128:J128"/>
    <mergeCell ref="A129:F129"/>
    <mergeCell ref="G129:H129"/>
    <mergeCell ref="I129:J129"/>
    <mergeCell ref="A80:S84"/>
    <mergeCell ref="E118:S118"/>
    <mergeCell ref="E119:S119"/>
    <mergeCell ref="A114:D114"/>
    <mergeCell ref="E114:S114"/>
    <mergeCell ref="A115:D115"/>
    <mergeCell ref="E115:S115"/>
    <mergeCell ref="A116:D116"/>
    <mergeCell ref="E116:S116"/>
    <mergeCell ref="E117:S117"/>
    <mergeCell ref="E91:S91"/>
    <mergeCell ref="E92:S92"/>
    <mergeCell ref="E93:S95"/>
    <mergeCell ref="A87:D87"/>
    <mergeCell ref="E87:S87"/>
    <mergeCell ref="A88:D88"/>
    <mergeCell ref="E88:S88"/>
    <mergeCell ref="A89:D89"/>
    <mergeCell ref="E89:S89"/>
    <mergeCell ref="E90:S90"/>
    <mergeCell ref="A90:D90"/>
    <mergeCell ref="A91:D91"/>
    <mergeCell ref="A92:D92"/>
    <mergeCell ref="A93:D93"/>
    <mergeCell ref="A71:F71"/>
    <mergeCell ref="G71:H71"/>
    <mergeCell ref="I71:J71"/>
    <mergeCell ref="A76:F76"/>
    <mergeCell ref="G76:H76"/>
    <mergeCell ref="I76:J76"/>
    <mergeCell ref="A77:F77"/>
    <mergeCell ref="G77:H77"/>
    <mergeCell ref="I77:J77"/>
    <mergeCell ref="A53:S57"/>
    <mergeCell ref="E64:S64"/>
    <mergeCell ref="E65:S65"/>
    <mergeCell ref="E66:S68"/>
    <mergeCell ref="A60:D60"/>
    <mergeCell ref="E60:S60"/>
    <mergeCell ref="A61:D61"/>
    <mergeCell ref="E61:S61"/>
    <mergeCell ref="A62:D62"/>
    <mergeCell ref="E62:S62"/>
    <mergeCell ref="E63:S63"/>
    <mergeCell ref="A63:D63"/>
    <mergeCell ref="A64:D64"/>
    <mergeCell ref="A65:D65"/>
    <mergeCell ref="A66:D66"/>
    <mergeCell ref="A48:F48"/>
    <mergeCell ref="G48:H48"/>
    <mergeCell ref="I48:J48"/>
    <mergeCell ref="A49:F49"/>
    <mergeCell ref="G49:H49"/>
    <mergeCell ref="I49:J49"/>
    <mergeCell ref="A50:F50"/>
    <mergeCell ref="G50:H50"/>
    <mergeCell ref="I50:J50"/>
    <mergeCell ref="A37:D37"/>
    <mergeCell ref="E37:S37"/>
    <mergeCell ref="E38:S38"/>
    <mergeCell ref="E39:S41"/>
    <mergeCell ref="G75:H75"/>
    <mergeCell ref="I75:J75"/>
    <mergeCell ref="A73:F73"/>
    <mergeCell ref="G73:H73"/>
    <mergeCell ref="I73:J73"/>
    <mergeCell ref="A74:F74"/>
    <mergeCell ref="G74:H74"/>
    <mergeCell ref="I74:J74"/>
    <mergeCell ref="A75:F75"/>
    <mergeCell ref="A38:D38"/>
    <mergeCell ref="A39:D39"/>
    <mergeCell ref="A44:F44"/>
    <mergeCell ref="G44:H44"/>
    <mergeCell ref="I44:J44"/>
    <mergeCell ref="G46:H46"/>
    <mergeCell ref="I46:J46"/>
    <mergeCell ref="A46:F46"/>
    <mergeCell ref="A47:F47"/>
    <mergeCell ref="G47:H47"/>
    <mergeCell ref="I47:J47"/>
    <mergeCell ref="A26:S30"/>
    <mergeCell ref="A33:D33"/>
    <mergeCell ref="E33:S33"/>
    <mergeCell ref="A34:D34"/>
    <mergeCell ref="E34:S34"/>
    <mergeCell ref="A35:D35"/>
    <mergeCell ref="E35:S35"/>
    <mergeCell ref="A36:D36"/>
    <mergeCell ref="E36:S36"/>
    <mergeCell ref="A21:F21"/>
    <mergeCell ref="G21:H21"/>
    <mergeCell ref="I21:J21"/>
    <mergeCell ref="A22:F22"/>
    <mergeCell ref="G22:H22"/>
    <mergeCell ref="I22:J22"/>
    <mergeCell ref="A23:F23"/>
    <mergeCell ref="G23:H23"/>
    <mergeCell ref="I23:J23"/>
    <mergeCell ref="G17:H17"/>
    <mergeCell ref="I17:J17"/>
    <mergeCell ref="A17:F17"/>
    <mergeCell ref="A19:F19"/>
    <mergeCell ref="G19:H19"/>
    <mergeCell ref="I19:J19"/>
    <mergeCell ref="A20:F20"/>
    <mergeCell ref="G20:H20"/>
    <mergeCell ref="I20:J20"/>
    <mergeCell ref="E9:S9"/>
    <mergeCell ref="E10:S10"/>
    <mergeCell ref="E11:S11"/>
    <mergeCell ref="E12:S14"/>
    <mergeCell ref="A3:E3"/>
    <mergeCell ref="F3:S3"/>
    <mergeCell ref="A6:D6"/>
    <mergeCell ref="E6:S6"/>
    <mergeCell ref="A7:D7"/>
    <mergeCell ref="E7:S7"/>
    <mergeCell ref="E8:S8"/>
    <mergeCell ref="A8:D8"/>
    <mergeCell ref="A9:D9"/>
    <mergeCell ref="A10:D10"/>
    <mergeCell ref="A11:D11"/>
    <mergeCell ref="A12:D12"/>
  </mergeCells>
  <dataValidations disablePrompts="1" count="1">
    <dataValidation type="list" allowBlank="1" showInputMessage="1" showErrorMessage="1" prompt="Izberite rang prireditve: - I. skupina – večja množična prireditev s tradicijo_x000a_II. skupina – prireditev na občinskem nivoju" sqref="E11 E119 E65 E38 E92 E146" xr:uid="{00000000-0002-0000-0800-000000000000}">
      <formula1>seznam_prireditve</formula1>
    </dataValidation>
  </dataValidations>
  <pageMargins left="0.78740157480314965" right="0.39370078740157483" top="0.59055118110236227" bottom="0.59055118110236227" header="0.31496062992125984" footer="0.31496062992125984"/>
  <pageSetup paperSize="9" fitToHeight="0" orientation="portrait" r:id="rId1"/>
  <headerFooter>
    <oddHeader>&amp;LObčina Dol pri Ljubljani&amp;RRazpis – šport</oddHeader>
    <oddFooter>&amp;C&amp;P/</oddFooter>
  </headerFooter>
  <rowBreaks count="2" manualBreakCount="2">
    <brk id="57" max="18" man="1"/>
    <brk id="112" max="18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10</vt:i4>
      </vt:variant>
      <vt:variant>
        <vt:lpstr>Imenovani obsegi</vt:lpstr>
      </vt:variant>
      <vt:variant>
        <vt:i4>41</vt:i4>
      </vt:variant>
    </vt:vector>
  </HeadingPairs>
  <TitlesOfParts>
    <vt:vector size="51" baseType="lpstr">
      <vt:lpstr>UVOD. OBR.</vt:lpstr>
      <vt:lpstr>SEZNAM ČLANSTVA</vt:lpstr>
      <vt:lpstr>SEZNAM KADER</vt:lpstr>
      <vt:lpstr>POVZETEK</vt:lpstr>
      <vt:lpstr>OB 1</vt:lpstr>
      <vt:lpstr>OB 2a</vt:lpstr>
      <vt:lpstr>OB 2b</vt:lpstr>
      <vt:lpstr>OB 2c</vt:lpstr>
      <vt:lpstr>OB 4</vt:lpstr>
      <vt:lpstr>podloge</vt:lpstr>
      <vt:lpstr>clanarina</vt:lpstr>
      <vt:lpstr>kader</vt:lpstr>
      <vt:lpstr>leto</vt:lpstr>
      <vt:lpstr>naziv</vt:lpstr>
      <vt:lpstr>občan</vt:lpstr>
      <vt:lpstr>'OB 1'!Področje_tiskanja</vt:lpstr>
      <vt:lpstr>'OB 2a'!Področje_tiskanja</vt:lpstr>
      <vt:lpstr>'OB 2b'!Področje_tiskanja</vt:lpstr>
      <vt:lpstr>'OB 2c'!Področje_tiskanja</vt:lpstr>
      <vt:lpstr>'OB 4'!Področje_tiskanja</vt:lpstr>
      <vt:lpstr>POVZETEK!Področje_tiskanja</vt:lpstr>
      <vt:lpstr>'SEZNAM ČLANSTVA'!Področje_tiskanja</vt:lpstr>
      <vt:lpstr>'SEZNAM KADER'!Področje_tiskanja</vt:lpstr>
      <vt:lpstr>'UVOD. OBR.'!Področje_tiskanja</vt:lpstr>
      <vt:lpstr>program</vt:lpstr>
      <vt:lpstr>seznam_2_1</vt:lpstr>
      <vt:lpstr>seznam_2_2</vt:lpstr>
      <vt:lpstr>seznam_2_3</vt:lpstr>
      <vt:lpstr>seznam_clanarina</vt:lpstr>
      <vt:lpstr>seznam_dane</vt:lpstr>
      <vt:lpstr>seznam_kader</vt:lpstr>
      <vt:lpstr>seznam_kader_izbor</vt:lpstr>
      <vt:lpstr>seznam_kateg_sport</vt:lpstr>
      <vt:lpstr>seznam_prireditve</vt:lpstr>
      <vt:lpstr>seznam_program</vt:lpstr>
      <vt:lpstr>'SEZNAM KADER'!seznam_razred</vt:lpstr>
      <vt:lpstr>seznam_razred</vt:lpstr>
      <vt:lpstr>seznam_rekreacija</vt:lpstr>
      <vt:lpstr>seznam_skupina</vt:lpstr>
      <vt:lpstr>seznam_spol</vt:lpstr>
      <vt:lpstr>skupina</vt:lpstr>
      <vt:lpstr>spol</vt:lpstr>
      <vt:lpstr>starost</vt:lpstr>
      <vt:lpstr>tip_1</vt:lpstr>
      <vt:lpstr>tip_2</vt:lpstr>
      <vt:lpstr>tip_2_1</vt:lpstr>
      <vt:lpstr>tip_2_2</vt:lpstr>
      <vt:lpstr>tip_2_3</vt:lpstr>
      <vt:lpstr>tip_2_4</vt:lpstr>
      <vt:lpstr>tip_3</vt:lpstr>
      <vt:lpstr>'SEZNAM ČLANSTVA'!Tiskanje_naslovov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</dc:creator>
  <cp:lastModifiedBy>Ana Biser</cp:lastModifiedBy>
  <cp:lastPrinted>2021-07-17T08:44:02Z</cp:lastPrinted>
  <dcterms:created xsi:type="dcterms:W3CDTF">2021-07-15T15:55:35Z</dcterms:created>
  <dcterms:modified xsi:type="dcterms:W3CDTF">2026-01-09T09:07:35Z</dcterms:modified>
</cp:coreProperties>
</file>