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527"/>
  <workbookPr/>
  <mc:AlternateContent xmlns:mc="http://schemas.openxmlformats.org/markup-compatibility/2006">
    <mc:Choice Requires="x15">
      <x15ac:absPath xmlns:x15ac="http://schemas.microsoft.com/office/spreadsheetml/2010/11/ac" url="https://suhadolcarhitektisi.sharepoint.com/sites/dol/Shared Documents/General/04_PZI/02_TEKSTI/"/>
    </mc:Choice>
  </mc:AlternateContent>
  <xr:revisionPtr revIDLastSave="0" documentId="13_ncr:4000b_{5D8A41B9-B5E1-4F20-9D7C-59727E3A9663}" xr6:coauthVersionLast="47" xr6:coauthVersionMax="47" xr10:uidLastSave="{00000000-0000-0000-0000-000000000000}"/>
  <bookViews>
    <workbookView xWindow="-120" yWindow="-120" windowWidth="38640" windowHeight="21390" activeTab="2"/>
  </bookViews>
  <sheets>
    <sheet name="Rekapitulacija" sheetId="1" r:id="rId1"/>
    <sheet name="Gradbena dela" sheetId="5" r:id="rId2"/>
    <sheet name="Obrtniška dela" sheetId="6" r:id="rId3"/>
  </sheets>
  <definedNames>
    <definedName name="_xlnm.Print_Area" localSheetId="1">'Gradbena dela'!$A$1:$F$255</definedName>
    <definedName name="_xlnm.Print_Area" localSheetId="2">'Obrtniška dela'!$A$1:$F$158</definedName>
    <definedName name="_xlnm.Print_Area" localSheetId="0">Rekapitulacija!$A$1:$F$133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69" i="6" l="1"/>
  <c r="F156" i="6"/>
  <c r="F154" i="6"/>
  <c r="F158" i="6"/>
  <c r="F71" i="1"/>
  <c r="F130" i="6"/>
  <c r="F252" i="5"/>
  <c r="F250" i="5"/>
  <c r="F248" i="5"/>
  <c r="F109" i="6"/>
  <c r="F108" i="6"/>
  <c r="F111" i="6"/>
  <c r="F66" i="1"/>
  <c r="F71" i="6"/>
  <c r="F67" i="6"/>
  <c r="F73" i="6"/>
  <c r="F64" i="1"/>
  <c r="F115" i="6"/>
  <c r="F117" i="6"/>
  <c r="F67" i="1"/>
  <c r="F148" i="6"/>
  <c r="F146" i="6"/>
  <c r="F144" i="6"/>
  <c r="F150" i="6"/>
  <c r="F70" i="1"/>
  <c r="F138" i="6"/>
  <c r="F52" i="6"/>
  <c r="F99" i="6"/>
  <c r="F98" i="6"/>
  <c r="F97" i="6"/>
  <c r="F94" i="6"/>
  <c r="F58" i="5"/>
  <c r="F92" i="6"/>
  <c r="F90" i="6"/>
  <c r="F89" i="6"/>
  <c r="F83" i="6"/>
  <c r="F82" i="6"/>
  <c r="F61" i="6"/>
  <c r="F60" i="6"/>
  <c r="F38" i="6"/>
  <c r="F37" i="6"/>
  <c r="F54" i="6"/>
  <c r="F62" i="1"/>
  <c r="F165" i="5"/>
  <c r="F132" i="5"/>
  <c r="F47" i="6"/>
  <c r="F29" i="6"/>
  <c r="F27" i="6"/>
  <c r="F25" i="6"/>
  <c r="F23" i="6"/>
  <c r="F21" i="6"/>
  <c r="F19" i="6"/>
  <c r="F17" i="6"/>
  <c r="F15" i="6"/>
  <c r="F13" i="6"/>
  <c r="F11" i="6"/>
  <c r="F9" i="6"/>
  <c r="F227" i="5"/>
  <c r="F215" i="5"/>
  <c r="F201" i="5"/>
  <c r="F197" i="5"/>
  <c r="F30" i="5"/>
  <c r="F181" i="5"/>
  <c r="F177" i="5"/>
  <c r="F176" i="5"/>
  <c r="F175" i="5"/>
  <c r="F174" i="5"/>
  <c r="F173" i="5"/>
  <c r="F172" i="5"/>
  <c r="F169" i="5"/>
  <c r="F168" i="5"/>
  <c r="F161" i="5"/>
  <c r="F160" i="5"/>
  <c r="F151" i="5"/>
  <c r="F148" i="5"/>
  <c r="F146" i="5"/>
  <c r="F144" i="5"/>
  <c r="F142" i="5"/>
  <c r="F140" i="5"/>
  <c r="F138" i="5"/>
  <c r="F136" i="5"/>
  <c r="F134" i="5"/>
  <c r="F114" i="5"/>
  <c r="F112" i="5"/>
  <c r="F110" i="5"/>
  <c r="F116" i="5"/>
  <c r="F50" i="1"/>
  <c r="F108" i="5"/>
  <c r="F106" i="5"/>
  <c r="F89" i="5"/>
  <c r="F104" i="5"/>
  <c r="F103" i="5"/>
  <c r="F100" i="5"/>
  <c r="F52" i="5"/>
  <c r="F50" i="5"/>
  <c r="F48" i="5"/>
  <c r="F46" i="5"/>
  <c r="F78" i="5"/>
  <c r="F73" i="5"/>
  <c r="F69" i="5"/>
  <c r="F68" i="5"/>
  <c r="F60" i="5"/>
  <c r="F65" i="5"/>
  <c r="F57" i="5"/>
  <c r="F39" i="5"/>
  <c r="F44" i="5"/>
  <c r="F63" i="5"/>
  <c r="F55" i="5"/>
  <c r="F37" i="5"/>
  <c r="F76" i="5"/>
  <c r="F42" i="5"/>
  <c r="F35" i="5"/>
  <c r="F33" i="5"/>
  <c r="F17" i="5"/>
  <c r="F15" i="5"/>
  <c r="F13" i="5"/>
  <c r="F11" i="5"/>
  <c r="F9" i="5"/>
  <c r="F136" i="6"/>
  <c r="F132" i="6"/>
  <c r="F81" i="6"/>
  <c r="F196" i="5"/>
  <c r="F191" i="5"/>
  <c r="F50" i="6"/>
  <c r="F59" i="6"/>
  <c r="F63" i="6"/>
  <c r="F63" i="1"/>
  <c r="F45" i="6"/>
  <c r="F44" i="6"/>
  <c r="F43" i="6"/>
  <c r="F208" i="5"/>
  <c r="F204" i="5"/>
  <c r="F212" i="5"/>
  <c r="F210" i="5"/>
  <c r="F206" i="5"/>
  <c r="F245" i="5"/>
  <c r="F255" i="5"/>
  <c r="F54" i="1"/>
  <c r="F229" i="5"/>
  <c r="F129" i="5"/>
  <c r="F128" i="5"/>
  <c r="F153" i="5"/>
  <c r="F51" i="1"/>
  <c r="F125" i="5"/>
  <c r="F124" i="5"/>
  <c r="F64" i="5"/>
  <c r="F87" i="5"/>
  <c r="F86" i="5"/>
  <c r="F85" i="5"/>
  <c r="F82" i="5"/>
  <c r="F80" i="5"/>
  <c r="F56" i="5"/>
  <c r="F43" i="5"/>
  <c r="F31" i="5"/>
  <c r="F217" i="5"/>
  <c r="F200" i="5"/>
  <c r="F70" i="5"/>
  <c r="F88" i="6"/>
  <c r="F124" i="6"/>
  <c r="F42" i="6"/>
  <c r="F41" i="6"/>
  <c r="F40" i="6"/>
  <c r="F77" i="5"/>
  <c r="F92" i="5"/>
  <c r="F29" i="5"/>
  <c r="F134" i="6"/>
  <c r="F195" i="5"/>
  <c r="F237" i="5"/>
  <c r="F53" i="1"/>
  <c r="F164" i="5"/>
  <c r="F122" i="6"/>
  <c r="F126" i="6"/>
  <c r="F68" i="1"/>
  <c r="F85" i="6"/>
  <c r="F243" i="5"/>
  <c r="F101" i="6"/>
  <c r="F179" i="5"/>
  <c r="F223" i="5"/>
  <c r="F225" i="5"/>
  <c r="F221" i="5"/>
  <c r="F235" i="5"/>
  <c r="F234" i="5"/>
  <c r="F231" i="5"/>
  <c r="F7" i="5"/>
  <c r="F20" i="5"/>
  <c r="F48" i="1"/>
  <c r="F140" i="6"/>
  <c r="F69" i="1"/>
  <c r="F103" i="6"/>
  <c r="F65" i="1"/>
  <c r="F74" i="1"/>
  <c r="F31" i="6"/>
  <c r="F61" i="1"/>
  <c r="F183" i="5"/>
  <c r="F52" i="1"/>
  <c r="F94" i="5"/>
  <c r="F49" i="1"/>
  <c r="F57" i="1"/>
  <c r="F76" i="1"/>
  <c r="F78" i="1"/>
  <c r="F80" i="1"/>
</calcChain>
</file>

<file path=xl/sharedStrings.xml><?xml version="1.0" encoding="utf-8"?>
<sst xmlns="http://schemas.openxmlformats.org/spreadsheetml/2006/main" count="806" uniqueCount="334">
  <si>
    <t>m1</t>
  </si>
  <si>
    <t>pavšal</t>
  </si>
  <si>
    <t>Faza:</t>
  </si>
  <si>
    <t>Razna nepredvidena in manjša dela, pomoč obrtnikom in instalaterjem</t>
  </si>
  <si>
    <t>kv delavec</t>
  </si>
  <si>
    <t>pk delavec</t>
  </si>
  <si>
    <t>C.</t>
  </si>
  <si>
    <t>GRADBENA DELA SKUPAJ:</t>
  </si>
  <si>
    <t>II.</t>
  </si>
  <si>
    <t>OBRTNIŠKA DELA SKUPAJ</t>
  </si>
  <si>
    <t>D.</t>
  </si>
  <si>
    <t>kos</t>
  </si>
  <si>
    <t>m3</t>
  </si>
  <si>
    <t>m2</t>
  </si>
  <si>
    <t>količina</t>
  </si>
  <si>
    <t>Skupaj zidarska dela:</t>
  </si>
  <si>
    <t>1.</t>
  </si>
  <si>
    <t>2.</t>
  </si>
  <si>
    <t>3.</t>
  </si>
  <si>
    <t>4.</t>
  </si>
  <si>
    <t>ur</t>
  </si>
  <si>
    <t>5.</t>
  </si>
  <si>
    <t>6.</t>
  </si>
  <si>
    <t>7.</t>
  </si>
  <si>
    <t>8.</t>
  </si>
  <si>
    <t>9.</t>
  </si>
  <si>
    <t>10.</t>
  </si>
  <si>
    <t xml:space="preserve">Objekt:  </t>
  </si>
  <si>
    <t xml:space="preserve">Investitor: </t>
  </si>
  <si>
    <t>BETONSKA DELA</t>
  </si>
  <si>
    <t>B.</t>
  </si>
  <si>
    <t>A.</t>
  </si>
  <si>
    <t>cena na enoto</t>
  </si>
  <si>
    <t>znesek</t>
  </si>
  <si>
    <t>m.e.</t>
  </si>
  <si>
    <t>GRADBENA DELA</t>
  </si>
  <si>
    <t>TESARSKA DELA</t>
  </si>
  <si>
    <t>OBRTNIŠKA DELA</t>
  </si>
  <si>
    <t>SKUPNA REKAPITULACIJA</t>
  </si>
  <si>
    <t>Skupaj tesarska dela:</t>
  </si>
  <si>
    <t>Skupaj betonska dela:</t>
  </si>
  <si>
    <t>ZIDARSKA DELA</t>
  </si>
  <si>
    <t>I.</t>
  </si>
  <si>
    <t>POPIS DEL, PREDIZMERE IN PREDRAČUN</t>
  </si>
  <si>
    <t xml:space="preserve">PZI </t>
  </si>
  <si>
    <t>SPLOŠNO O CENI ZA MERSKO ENOTO POSAMEZNE POSTAVKE - v ceni morajo biti zajeti vsi stroški potrebni za izvedbo:</t>
  </si>
  <si>
    <t>za izdelavo, dobavo in vgradnjo (montažo);</t>
  </si>
  <si>
    <t>za nabavo in dobavo osnovnega, pomožnega, pritrdilnega, tesnilnega materiala za izvedbo posamezne postavke iz popisa;</t>
  </si>
  <si>
    <t>za vse zunanje in notranje transporte (horizontalne in vertikalne) potrebnega materiala, delavne sile, orodja, delavnih strojev oz. naprav do mesta vgradnje;</t>
  </si>
  <si>
    <t>za vsa pripravljalna, osnovna, pomožna in zaključna dela;</t>
  </si>
  <si>
    <t>za premične delovne in lovilne odre za izvedbo posameznih del;</t>
  </si>
  <si>
    <t>za vsa dokazila o izpolnitvi zahtevane kvalitete izvedenih del oz. fizikalnih lastnosti vgrajenih materialov, izdelkov ter proizvodov, ki so navedena v splošnih določilih, določilh izvedbe pri posameznih vrstah del oz. zahtevah v posameznih postavkah in ob dokončanju predložiti pravilno izpolnjeno "Dokazilo o zanesljivosti objekta";</t>
  </si>
  <si>
    <t xml:space="preserve">za izpolnitev vseh obvez izvajalca po veljavni zakonodaji in pripadajočih veljavnih pravilnikih, ki se nanašajo direktno ali indirektno na izvedbo/gradnjo; </t>
  </si>
  <si>
    <t>za izpolnitev obvez izvajalca glede varstva pri delu na premičnih deloviščih (gradbišču);</t>
  </si>
  <si>
    <t>SPLOŠNA DOLOČILA:</t>
  </si>
  <si>
    <t>Vsa dela morajo biti izvedena kvalitetno iz materialov z zahtevanimi fizikalnimi lastnostmi in jih je potrebno izvajati po predloženi tehnični dokumentaciji, detajlih ter navodilih arhitekta oziroma izbranega proizvajalca!</t>
  </si>
  <si>
    <t>Vsi vgrajeni materiali in proizvodi morajo imeti ustrezen atest oz. certifikat ter naj odgovarjajo cenovnemu razredu, skladno z zahtevami investitorja!</t>
  </si>
  <si>
    <t>Vse mere kontrolirati po veljavnih projektih PZI oz. na objektu !</t>
  </si>
  <si>
    <t>Dimenzije in količine je potrebno pred izdelavo oziroma naročanjem preveriti na objektu!</t>
  </si>
  <si>
    <t>Pri delih, kjer je naveden določen material, je možna tudi izbira drugega z enakimi lastnostmi in kvaliteto.</t>
  </si>
  <si>
    <t>Vse zaključne materiale mora (kvaliteto, dimenzije, teksturo, barvo,..) potrditi izvajalcu oz. dobavitelju odgovorni projektant!</t>
  </si>
  <si>
    <t>Potrebni odri so upoštevani v enotnih cenah, v kolikor ni drugače določeno in se ne obračunajo posebej.</t>
  </si>
  <si>
    <t>Izmere vseh izvršenih del je potrebno izdelati po GNG in veljavnih standardih z vsemi pogoji ter uzancami, ki jih vsebujejo. Na osnovi izmer in ponudbenih cen se izvrši končni obračun izvedenih del tako, kot je dogovorjeno s pogodbo za predmetna izvedena dela.</t>
  </si>
  <si>
    <t>Dodatna, nepredvidena in več dela, ki niso zajeta v popisu se izvedejo po predhodnem dogovoru z nadzornikom in se obračunajo po dejanskih količinah po predhodni odobritvi enotne cene s strani investitorja.</t>
  </si>
  <si>
    <t>Odvoz odpadnega materiala se izvrši v skladu z veljavno zakonodajo, na javne deponije odpadnega materiala, katere imajo upravna dovoljenja za deponiranje posameznih vrst materiala. Ponudnik - izvajalec sam izbere lokacije deponij in v cenah upošteva vse stroške deponiranja in transporta.</t>
  </si>
  <si>
    <t>Vsi izvajalci gradbenih, zaključnih in instalacijskih del na gradbišču morajo upoštevati vsa veljavna določila in predpise o varstvu pri delu!</t>
  </si>
  <si>
    <t>KERAMIČARSKA DELA</t>
  </si>
  <si>
    <t>SLIKOPLESKARSKA DELA</t>
  </si>
  <si>
    <t>E.</t>
  </si>
  <si>
    <t>SKUPAJ Z DDV:</t>
  </si>
  <si>
    <t>11.</t>
  </si>
  <si>
    <t>12.</t>
  </si>
  <si>
    <t>13.</t>
  </si>
  <si>
    <t>14.</t>
  </si>
  <si>
    <t>15.</t>
  </si>
  <si>
    <t>Skupaj slikopleskarska dela:</t>
  </si>
  <si>
    <t>F.</t>
  </si>
  <si>
    <t>Skupaj keramičarska dela:</t>
  </si>
  <si>
    <t>GRADBENA IN OBRTNIŠKA SKUPAJ</t>
  </si>
  <si>
    <t>kg</t>
  </si>
  <si>
    <t>PRIPRAVLJALNA DELA</t>
  </si>
  <si>
    <t>Skupaj pripravljalna dela:</t>
  </si>
  <si>
    <t>ZIDOVI</t>
  </si>
  <si>
    <t>OMETI</t>
  </si>
  <si>
    <t>HIDROIZOLACIJE</t>
  </si>
  <si>
    <t>RAZNA DELA</t>
  </si>
  <si>
    <t>KANALIZACIJA</t>
  </si>
  <si>
    <t>Skupaj kanalizacija:</t>
  </si>
  <si>
    <t>FEKALNA KANALIZACIJA</t>
  </si>
  <si>
    <t>UPORABNEGA DOVOLJENJA.</t>
  </si>
  <si>
    <t xml:space="preserve">PONUDNIK MORA V CENI NA ENOTO ZAJETI IZDELAVO DOKAZILA O ZANESLJIVOSTI </t>
  </si>
  <si>
    <t>VKLJUČNO S PRIDOBITVIJO VSEH CERTIFIKATOV, POROČIL, MERITEV, IZJAV ZA PRIDOBITEV</t>
  </si>
  <si>
    <t>Dolbljenje in krpanje utorov v zidovih za instalacije, preseka do 15x15 cm, z nakladanjem in odvozom ruševin. Količina ocenjena.</t>
  </si>
  <si>
    <t>Dolbljenje in krpanje utorov v zidovih za podometne omarice z vzidavo le teh, z nakladanjem in odvozom ruševin. Količina ocenjena.</t>
  </si>
  <si>
    <t>Skupaj mavčnokartonska dela:</t>
  </si>
  <si>
    <t>talni profili med različnimi tlaki in za pripire, dolžine do 100 cm</t>
  </si>
  <si>
    <t>Matjaž Suhadolc u.d.i.a.</t>
  </si>
  <si>
    <t>za snemanje izmer na licu mesta in usklajevanje z nadzorom oz. vodjo projekta v primeru odstopanja od projekta ali pri nejasnostih;</t>
  </si>
  <si>
    <t>za koordinacijo izvajalca do svojih podizvajalcev, dobaviteljev in kooperantov, ki sodelujejo pri predmetni gradnji oz. izvedbi del;</t>
  </si>
  <si>
    <t>DDV je prikazan ločeno!</t>
  </si>
  <si>
    <t>V kolikor v projektni dokumentaciji ni detajla za določeno vrsto del, je predlog detajla dolžan izdelati ponudnik - izvajalec in ga predložiti vodji projekta v potrditev!</t>
  </si>
  <si>
    <t>►</t>
  </si>
  <si>
    <t xml:space="preserve">1. </t>
  </si>
  <si>
    <r>
      <t xml:space="preserve">Splošna določila za keramičarska dela: 
</t>
    </r>
    <r>
      <rPr>
        <sz val="8"/>
        <rFont val="Century Gothic"/>
        <family val="2"/>
      </rPr>
      <t>_ Pred polaganjem keramike na stene se predhodno pregledat stene in izvede potrebna preddela, pregleda se vertikalnost sten. Pred polaganjem talne keramike v lepilno malto v sanitarijah kjer je izvedena hidroizolacija s polimercementno maso se preveri stanje omenjene hidroizolacije, pri polaganju pa se dela izvaja tako, da se le-ta ne poškoduje.
_ Polaganje keramike ob vodovodnih in elektro priključkih izvesti, tako da so stiki pokriti s rozetami 
_ Pred polaganjem izvajalec skupaj z nadzorom pregleda površine oblaganja in določi lokacije oblaganja sten in tlaka. Površine odprtin do 0,50 m2 , ki se ne oblagajo, ampak se oblaganje vrši ob odprtinah, se ne odbijajo. Okenske odprtine do 1m2 se ne odbijajo, špalete se ne obračunajo posebej, vratne odprtine se odbijejo nad 1m2.</t>
    </r>
  </si>
  <si>
    <t>DDV  9,5 %</t>
  </si>
  <si>
    <t>OPAŽI</t>
  </si>
  <si>
    <t>m</t>
  </si>
  <si>
    <t>RUŠITVENA DELA</t>
  </si>
  <si>
    <r>
      <t xml:space="preserve">Priprava na rušitve
</t>
    </r>
    <r>
      <rPr>
        <sz val="8"/>
        <rFont val="Century Gothic"/>
        <family val="2"/>
      </rPr>
      <t xml:space="preserve">Zaradi optimalnega poteka rušenja je pred pričetkom del potrebno izvesti ustrezna pripravljalna dela, ki morajo upoštevati:
_ varnost delavcev pri rušenju
_ varnost okoliških prebivalcev
_ stabilnost objekta, ki se ruši, v času rušenja
_ stabilnost oz. eventualno ogroženost sosednjih objektov in bližnje krajevne ceste
Pripravljalna dela izvajata v okviru svojih kompetenc investitor in izvajalec del.
Investitor mora pred pričetkom o nameravanem pričetku del obvestiti ustrezne institucije in
okoliške prebivalce in jih posebej opozoriti, da se v času rušenja ne zadržujejo v bližini objekta.
Izvajalec del mora v okviru pripravljalnih del izvesti:
- zaščito sosednjih objektov in krajevne ceste,
- fizično zaščitno ograjo okoli objekta, ki se ruši (ograja iz mrežne plastike),
- odklopiti eventualne instalacije, ki se še nahajajo v objektu in so v funkciji, predvsem to velja za električno in vodovodno inštalacijo,
- odstraniti vse predmete in stroje z bližnje okolice objekta,
- izprazniti objekt in
- izvesti vse zaščitne ukrepe za same delavce, ki bodo izvajali rušitvena dela.
</t>
    </r>
    <r>
      <rPr>
        <b/>
        <sz val="8"/>
        <rFont val="Century Gothic"/>
        <family val="2"/>
      </rPr>
      <t xml:space="preserve">
Postopek rušenja oz. odstranitve objekta / dela objekta
</t>
    </r>
    <r>
      <rPr>
        <sz val="8"/>
        <rFont val="Century Gothic"/>
        <family val="2"/>
      </rPr>
      <t>Glede na stanje in velikost objekta, se predvideva, da se rušenje po izvedbi zgoraj navedenih ukrepov, izvede deloma strojno, deloma ročno (za odstranitev azbestnih materialov je potrebno uporabljati le ročna orodja. Azbestna kritina mora biti po odstranitvi ustrezno zaščitena in odpeljana na deponijo, skladno z vsemi zakonskimi predpisi).
Rušenje obstoječega objekta poteka postopoma od strehe navzdol z vsemi varnostnimi ukrepi, ki jih rušitev zahteva.</t>
    </r>
  </si>
  <si>
    <t>Pred pričetkom del je treba izvesti zaporo dovoda inštalacij, oz. odklop vseh komunalnih in drugih vodov, ki ga izvedejo pooblaščene osebe in upravljavci!
Vse začasne odlagalne površine je potrebno po opravljenih delih vzpostaviti v prvotno stanje.
Gradbeni odpadki, ki bodo nastali pri rušenju objekta so: mešani gradbeni odpadki, opeka, les, steklo, pločevina, žlebovi, mešane kovine, gradbeni odpadki, ki vsebujejo azbest ter zemeljski izkop, ki ni onesnažen z nevarnimi snovmi. Le-ti ob primernem deponiranju oz. porabi ne predstavljajo večje  obremenitve za okolje. V postopku rušenja in odstranitve je z njimi potrebno ravnati skladno z določili Uredbe o ravnanju z odpadki, ki nastanejo pri gradbenih delih.</t>
  </si>
  <si>
    <t>Razna nepredvidena in manjša rušitvena dela</t>
  </si>
  <si>
    <t>Skupaj rušitvena dela:</t>
  </si>
  <si>
    <r>
      <t xml:space="preserve">Splošna določila za tesarska dela:
</t>
    </r>
    <r>
      <rPr>
        <sz val="8"/>
        <rFont val="Century Gothic"/>
        <family val="2"/>
      </rPr>
      <t xml:space="preserve">_ Pri izvajanju tesarskih del se upošteva vsa pripravljalna dela pri opažih, vključno z razopaženjem, čiščenjem in zlaganjem z vsemi transporti. Opaži morajo biti pred uporabo pravilno negovani s premazi. Tesnost in stabilnost opažev mora biti brezpogojno zagotovljena. Opaži za vidne betone morajo biti pripravljeni tako, da so po razopaženju betonske ploskve brez deformacij, gladke oziroma v strukturi kot dogovorjeno s projektantom. 
_ Opaži morajo biti izdelani po merah iz projektaz vsemi potrebnimi podporami z vodoravno in diagonalno povezavo, tako da so stabilni in vzdržijo vse obtežbe. Površine morajo biti čiste in ravne. Vidni opaž se smatra v primeru, ko konstrukcija po razopaževanju ostane neometana. 
_ Varovalni odri, ki služijo varovanju življenja izvajalcev ter drugih oseb na gradbišču se za čas izvajanja / uporabe ne obračunavajo posebej pač pa se upoštevajo v cenah na enoto posameznih postavk, v kolikor to ni v popisu posebej opisano / označeno. </t>
    </r>
    <r>
      <rPr>
        <b/>
        <sz val="8"/>
        <rFont val="Century Gothic"/>
        <family val="2"/>
      </rPr>
      <t xml:space="preserve">
</t>
    </r>
  </si>
  <si>
    <r>
      <t xml:space="preserve">Splošna določila za betonska del: 
</t>
    </r>
    <r>
      <rPr>
        <sz val="8"/>
        <rFont val="Century Gothic"/>
        <family val="2"/>
      </rPr>
      <t xml:space="preserve">_ Pri izvajanju betonskih, armirano betonskih dej se upoštevajo vsi pogoji, katere predpisuje Pravilnik o tehničnih normativih za beton in armiran beton in Projekt betona, katerega izdela izvajalec. Armatura se izdela v skladu s PZI projektom gradbenih konstrukcij. 
_ Opaži morajo biti čisti in v celoti pripravljeni za betoniranje. Črpanje betona se ne sme izvajati z višine večje od 1m. Betoniranje se lahko prične šele po pregledu podlage, odrov, opažev in armature. Vse vezi, stebri in preklade pod ploščami se betonirajo skupaj s ploščo. Beton se ročno vgrajuje le kadar to dovoli nadzor. 
_ Armatura ne sme rjaveti, pred montažo je potrebno očistiti vse nečistoče. Upošteva se debelino zaščitne plasti betona. 
_ Nadomestila za izvedbo elementov naklona do 5% od vodoravnosti se posebej ne priznava. 
_ Za vidne konstrukcije se smatrajo vse tiste, ki po končani izdelavi ostanejo neometane. 
_ Pred pričetkom betonskih del mora biti opaž in armatura popolnoma pripravljena. Odprtine za inštalacijske vode morajo biti umeščene na točno predvidenih lokacijah. Nameščena morajo biti vsa sidra, podometne inštalacije in ostali podometni elementi. 
</t>
    </r>
  </si>
  <si>
    <r>
      <t xml:space="preserve">Splošna določila za zidarska dela: 
</t>
    </r>
    <r>
      <rPr>
        <sz val="8"/>
        <rFont val="Century Gothic"/>
        <family val="2"/>
      </rPr>
      <t xml:space="preserve">_ Zidarska dela se morajo izvajati skladno z določili veljavnih tehničnih predpisov in normativov
_ Zidanje mora biti čisto, s pravilno vezavo opeke. Stiki morajo biti dobro zaliti z malto, vrste popolnoma vodoravne, malta pa ne sme biti v debelejšem sloju od 15mm. Vse površine morajo biti popolnoma ravne in navpične, odvečna malta iz stikov se odstrani dokler je še sveža. </t>
    </r>
    <r>
      <rPr>
        <b/>
        <sz val="8"/>
        <rFont val="Century Gothic"/>
        <family val="2"/>
      </rPr>
      <t xml:space="preserve">
</t>
    </r>
    <r>
      <rPr>
        <sz val="8"/>
        <rFont val="Century Gothic"/>
        <family val="2"/>
      </rPr>
      <t xml:space="preserve">_ Vgradnja hidroizolacije proti talni vlagi se izvaja v skladu s SIST EN 13969 - TIP A in SIST 1031. </t>
    </r>
  </si>
  <si>
    <t xml:space="preserve">Priprava podlage; prednamaz z emulzijo, 2x kitanje in brušenje ometanih sten, 2x oplesk s poldisperzijsko barvo. Kompletno po predpisih in navodilih proizvajalca, z vsemi pomožnimi deli, odri in transporti. </t>
  </si>
  <si>
    <t xml:space="preserve">Priprava podlage; bandažiranje, 2x kitanje in brušenje, 2x oplesk s poldisperzijsko barvo. Kompletno po predpisih in navodilih proizvajalca, z vsemi pomožnimi deli, odri in transporti. </t>
  </si>
  <si>
    <t>Občina Dol pri Ljubljani</t>
  </si>
  <si>
    <t>Dol pri Ljubljani 1</t>
  </si>
  <si>
    <t>1262 Dol pri Ljubljani</t>
  </si>
  <si>
    <t>Ljubljana, november 2021</t>
  </si>
  <si>
    <r>
      <t xml:space="preserve">Sestavni del tega projektantskega popisa je PZI načrt arhitekture, datum </t>
    </r>
    <r>
      <rPr>
        <sz val="8"/>
        <color indexed="10"/>
        <rFont val="Century Gothic"/>
        <family val="2"/>
      </rPr>
      <t>NOVEMBER 2021</t>
    </r>
  </si>
  <si>
    <t xml:space="preserve">Manjše rušitve zidanih predelnih sten,  z iznosi, prenosi in nalaganjem ruševin na prevozno sredstvo, z deponiranjem na stalno deponijo gradbenega materiala s plačilom takse.  </t>
  </si>
  <si>
    <t xml:space="preserve">Rušitev dela zidane stene na osi 3, z iznosi, prenosi in nalaganjem ruševin na prevozno sredstvo, z deponiranjem na stalno deponijo gradbenega materiala s plačilom takse.  
</t>
  </si>
  <si>
    <t xml:space="preserve">Odstranitev keramične talne obloge v predelu celotne etaže, z iznosi, prenosi in nalaganjem ruševin na prevozno sredstvo, z deponiranjem na stalno deponijo gradbenega materiala s plačilom takse.  </t>
  </si>
  <si>
    <t>kom</t>
  </si>
  <si>
    <t xml:space="preserve">Odstranitev oken velikosti do 2m2, kompletno z okvirji in odvoz na stalno deponijo gradbenega materialal s plačilom takse. </t>
  </si>
  <si>
    <t xml:space="preserve">Odstranitev podbojev ali okvirjev vrat velikosti do 2m2, z odvozom na stalno deponijo gradbenega materiala s plačilom takse. </t>
  </si>
  <si>
    <t xml:space="preserve">Odstranitev podbojev ali okvirjev vrat velikosti nad 2m2, z odvozom na stalno deponijo gradbenega materiala s plačilom takse. </t>
  </si>
  <si>
    <t xml:space="preserve">Odstranitev vgrajenih elementov in odvoz na začasno deponijo gradbenega materiala na gradbišču. </t>
  </si>
  <si>
    <t xml:space="preserve">vgradna stropna svetila </t>
  </si>
  <si>
    <t>podometna žična instalacija</t>
  </si>
  <si>
    <t>podometna cevna instalacija</t>
  </si>
  <si>
    <t xml:space="preserve">Odstranitev keramične stenske obloge v predelu sanitarij. z iznosi, prenosi in nalaganjem ruševin na prevozno sredstvo, z deponiranjem na stalno deponijo gradbenega materiala s plačilom takse.  </t>
  </si>
  <si>
    <t>betonske konstrukcije na osi C</t>
  </si>
  <si>
    <t>notranji omet v pritličju (os C)</t>
  </si>
  <si>
    <t>Obdelave AB konstrukcij pred slikopleskarskimi deli, glede na kvaliteto opaža (brušenje, kitanje, glajenje)</t>
  </si>
  <si>
    <t xml:space="preserve">Dobava in vgradnja dvokomponentne fleksibilne cementne malte za tesnenje in zaščito notranjih površin kopalnic, kot npr. Mapelastic. Vključno z vsem pomožnim materialom, pripravljalnimi in zaključnimi deli. </t>
  </si>
  <si>
    <t>Dolbljenje in krpanje utorov v estrihu za instalacije, preseka do 12x10 cm, z nakladanjem in odvozom ruševin. Količina ocenjena.</t>
  </si>
  <si>
    <t>Dolbljenje in krpanje utorov v estrihu in zidovih za instalacije, preseka do 6x6 cm, z nakladanjem in odvozom ruševin. Količina ocenjena.</t>
  </si>
  <si>
    <t>Sprotno in finalno čiščenjem pritličja in zunanje ureditve pred predajo del. S čiščenjem stavbnega pohištva, teras in strehe.</t>
  </si>
  <si>
    <t xml:space="preserve">Dobava in vgradnja PVC kanalizacijskih cevi fi50mm, z vsemi fazonskimi kosi in tesnenjem. </t>
  </si>
  <si>
    <t xml:space="preserve">Dobava in vgradnja PVC kanalizacijske cevi fi110mm, z vsemi fazonskimi kosi in tesnenjem. </t>
  </si>
  <si>
    <t>SANACIJA AB ETAŽNE PLOŠČE</t>
  </si>
  <si>
    <t xml:space="preserve">Dobava in vgradnja karbonskih ojačitvenih trakov za strukturno ojačevanje plošče nad pritličjem, kot npr. SikaCarboDur. Vključno z vsem potrebnim pomožnim materilom, s pripravljalnimi in zaključnimi deli. Poraba materiala 4m/m2. </t>
  </si>
  <si>
    <t xml:space="preserve">Kitanje in brušenje površine po vgradnji karbonskih trakov, kot predpriprava za slikopleskarska dela. Vključno z vsem pomožnim materialom, pripravljalnimi in zaključnimi deli. </t>
  </si>
  <si>
    <t>Postavitev lahkih premičnih odrov za dobo sanacije AB etažne plošče do dokončanja slikopleskarskih del (60 dni)</t>
  </si>
  <si>
    <t xml:space="preserve">Predhodna odstranitev ometov s površine AB etažne plošče, čiščenje in brušenje etažne plošče do suhe in brezprašne betonske osnove. </t>
  </si>
  <si>
    <t>Dobava in vgradnja zaščitnega premaza kot npr. Sikadur na celotno ploskev etažne plošče</t>
  </si>
  <si>
    <t>dodatna ambulanta, 4,2m x 2,9m</t>
  </si>
  <si>
    <t>proti stopnišču, 2,4m x 2,9m</t>
  </si>
  <si>
    <t>proti WC,  2,2m x 2,9m</t>
  </si>
  <si>
    <t>amb. posegi,  6,8m x 2,9m</t>
  </si>
  <si>
    <t>amb. zdravnica,  7,8m x 2,9m</t>
  </si>
  <si>
    <t>amb. referenčna,  4,7m x 2,9m</t>
  </si>
  <si>
    <t>Dobava in vgradnja montažne pregradne stene / kabine v WC-ju, iz kompozitnih plošč debeline 10mm, s potrebo podkonstrukcijo in pritrdili ter vrati s kljuko in zaklepom. Vključena vsa pripravljalna in pomožna ter zaključna dela. Dim. 1,9m x 2,2m</t>
  </si>
  <si>
    <t xml:space="preserve">Dobava in izdelava predelnih sten iz mavčnih plošč debeline 15cm, montirane v talne in stropne konstrukcije, s podkonstrukcijo in kovinskih profilov širine 10cm. V steni zvočna izolacija iz minerlane volne v celotni debelini podkonstrukcije. Z vsem pripravljalnimi in pomožnimi deli, vključno v vsem pritrdilnim materilom. </t>
  </si>
  <si>
    <t xml:space="preserve">Dobava in izdelava enostranske inštalacijske stene iz mavčnih plošč, skupne debeline 15cm, s podkonstrukcijo in kovinskih profilov širine 10cm. Z vsem pripravljalnimi in pomožnimi deli, vključno v vsem pritrdilnim materilom. </t>
  </si>
  <si>
    <t>parapet v WC, 1,9m x 1,2m</t>
  </si>
  <si>
    <t>notranji omet v pritličju (os 3)</t>
  </si>
  <si>
    <t>Pozidava odprtine v predelu odstranjenega okna na osi C, z modularno termo opeko širine 20cm</t>
  </si>
  <si>
    <t xml:space="preserve">Kompletna izvedba krpanja ometov v predelu izvedbe novih AB / zidanih konstrukcij. Vključeni so vsi potrebni odri in transporti ter vsa potrebna pripravljalna in pomožna dela. </t>
  </si>
  <si>
    <t>Dobava in polaganje talne keramike na notranjih površinah sanitarij in garderobe, po izboru naročnika, s fugiranjem stikov (širina fug do 3 mm), z lepilom, vključno s kitanjem dilatacij in vogalov</t>
  </si>
  <si>
    <t>Dobava in polaganje stenske keramike na notranjih površinah sanitarij in garderobe, po izboru naročnika, s fugiranjem stikov (širina fug do 3 mm), z lepilom, vključno s kitanjem dilatacij in vogalov</t>
  </si>
  <si>
    <t>STAVBNO POHIŠTVO</t>
  </si>
  <si>
    <t xml:space="preserve">Dobava in vgradnja enokrilnih notranjih vrat V2, dim. 95/210. Klasični objemni podboj, dvojna pripira, vidna nasadila, alu kljuka, cilinder. Vključno z vsemi pripravljalnimi, pomožnimi in zaključnimi deli. </t>
  </si>
  <si>
    <t xml:space="preserve">Dobava in vgradnja enokrilnih notranjih ognjevarnih vrat V1 s 30 minutno požarno zaščito, dim. 95/210. Klasični objemni podboj, dvojna pripira, vidna nasadila, evakuacijska kljuka SIST EN 179, samozapiralo, Vključno z vsemi pripravljalnimi, pomožnimi in zaključnimi deli. </t>
  </si>
  <si>
    <r>
      <t xml:space="preserve">vertikalne vezi, 2 x </t>
    </r>
    <r>
      <rPr>
        <i/>
        <sz val="8"/>
        <rFont val="Century Gothic"/>
        <family val="2"/>
        <charset val="238"/>
      </rPr>
      <t>0,8 x 2,9m</t>
    </r>
  </si>
  <si>
    <r>
      <t xml:space="preserve">horizontalna vez, </t>
    </r>
    <r>
      <rPr>
        <i/>
        <sz val="8"/>
        <rFont val="Century Gothic"/>
        <family val="2"/>
        <charset val="238"/>
      </rPr>
      <t>0,9 x 2,7m</t>
    </r>
  </si>
  <si>
    <r>
      <t xml:space="preserve">vertikalne vezi, </t>
    </r>
    <r>
      <rPr>
        <i/>
        <sz val="8"/>
        <rFont val="Century Gothic"/>
        <family val="2"/>
        <charset val="238"/>
      </rPr>
      <t>0,8 x 2,9m</t>
    </r>
  </si>
  <si>
    <r>
      <t xml:space="preserve">preklada nad vrati, </t>
    </r>
    <r>
      <rPr>
        <i/>
        <sz val="8"/>
        <rFont val="Century Gothic"/>
        <family val="2"/>
        <charset val="238"/>
      </rPr>
      <t>0,6 x 1,3m</t>
    </r>
  </si>
  <si>
    <t>OBJEKT DOL PRI LJUBLJANI 4 / CELOTEN OBJEKT</t>
  </si>
  <si>
    <t xml:space="preserve">Postavitev gradbiščne in opozorilne table </t>
  </si>
  <si>
    <t xml:space="preserve">Gradbiščna ograja z vrati </t>
  </si>
  <si>
    <t xml:space="preserve">Postavitev začasne gradbene omarice in izdelava začasnega elektro priključka. Stroške porabe električne energije nosi naročnik sam. </t>
  </si>
  <si>
    <t>mes</t>
  </si>
  <si>
    <t>Uradna zakoličba objekta, zavarovanje zakoličbe in vsa potrebna geodetska dela za celotno dobo gradnje in prenos vseh višin in osi.</t>
  </si>
  <si>
    <t>Najem WC kabine</t>
  </si>
  <si>
    <t>Geomehanski pregled temeljnih tal pred izvedbo temeljenja in izdelava poročila.</t>
  </si>
  <si>
    <t xml:space="preserve">Rušitev polkrožnega zidanega podstavka v predelu polkrožne zasteklitve na osi C, z iznosi, prenosi in nalaganjem ruševin na prevozno sredstvo, z deponiranjem na stalno deponijo gradbenega materiala s plačilom takse.  </t>
  </si>
  <si>
    <t xml:space="preserve">Rušitev AB svetlobnika na osi C, v predelu kletnega okna, z iznosi, prenosi in nalaganjem ruševin na prevozno sredstvo, z deponiranjem na stalno deponijo gradbenega materiala s plačilom takse.  </t>
  </si>
  <si>
    <t>pritličje</t>
  </si>
  <si>
    <t>klet</t>
  </si>
  <si>
    <t xml:space="preserve">Odstranitev dela temelja na osi A' v predelu stikovanja obstoječega temelja z novim temeljem dvigalnega jaška. Z iznosi, prenosi in nalaganjem ruševin na prevozno sredstvo, z deponiranjem na stalno deponijo gradbenega materiala s plačilom takse.  </t>
  </si>
  <si>
    <t>mansarda</t>
  </si>
  <si>
    <t xml:space="preserve">Manjše rušitve zidanih nosilnih sten debeline 30cm, vključno z AB vertikalnimi vezmi v mansardi. Z iznosi, prenosi in nalaganjem ruševin na prevozno sredstvo, z deponiranjem na stalno deponijo gradbenega materiala s plačilom takse.  </t>
  </si>
  <si>
    <t xml:space="preserve">Odstranitev lesene talne obloge - parketa po celotni mansardi. Z iznosi, prenosi in nalaganjem ruševin na prevozno sredstvo, z deponiranjem na stalno deponijo gradbenega materiala s plačilom takse.  </t>
  </si>
  <si>
    <t>okna v kleti</t>
  </si>
  <si>
    <t>okna v pritličju</t>
  </si>
  <si>
    <t>okna v mansardi</t>
  </si>
  <si>
    <t xml:space="preserve">Odstranitev oken velikosti nad 2m2, kompletno z okvirji in odvoz na stalno deponijo gradbenega materiala s plačilom takse. </t>
  </si>
  <si>
    <t>polkrožna fiskna zasteklitev na Z fasadi</t>
  </si>
  <si>
    <t>vrata v kleti</t>
  </si>
  <si>
    <t>vrata v pritličju</t>
  </si>
  <si>
    <t>vrata v mansardi</t>
  </si>
  <si>
    <t>Odstranitev steklene stene s steklenimi krilnimi vrati v predelu dostopa na stopnišče v pritličju, dim. 237x290cm. Odstranitev se izvede brez poškodovanja stavbnega pohištva. Vključen odvoz na zaščiten depo. Možnost kasnejše ponovne uporabe!</t>
  </si>
  <si>
    <t>16.</t>
  </si>
  <si>
    <t xml:space="preserve">Odstranitev dela strešne kritine v območju predelave za izvedbo dvigalnega jaška. Z odlaganjem na začasno deponijo, del kritine bo ponovno vgrajen. Preostanek se deponira na stalno deponijo s plačilom taske. </t>
  </si>
  <si>
    <t>Demontaža in odstranitev dela strešne konstrukcije - obstoječega letvanja, desk, špirovcev, kapne lege.  Z uporabo ustreznih delovnih odrov, z iznosi, prenosi in nalaganjem ruševin na prevozno sredstvo. Ruševina je lesena in se ne deponira na stalno deponijo!</t>
  </si>
  <si>
    <t xml:space="preserve">Demontaža in odstranitev dela kleparskih obrob in žleba. Z iznosi, prenosi in nalaganjem ruševin na prevozno sredstvo ter deponiranjem na stalno deponijo s plačilom takse. </t>
  </si>
  <si>
    <t xml:space="preserve">Začasna demontaža strešnega okna, deponiranje na začasno deponijo in ponovna vgradnja. Z iznosi, prenosi in hrambo na zavarovanem mestu. </t>
  </si>
  <si>
    <t>17.</t>
  </si>
  <si>
    <t>18.</t>
  </si>
  <si>
    <t>19.</t>
  </si>
  <si>
    <t>20.</t>
  </si>
  <si>
    <t>ZEMELJSKA DELA</t>
  </si>
  <si>
    <r>
      <t>Splošna določila za tesarska dela:
_</t>
    </r>
    <r>
      <rPr>
        <sz val="8"/>
        <rFont val="Century Gothic"/>
        <family val="2"/>
      </rPr>
      <t xml:space="preserve">Vse količine so izračunane za celotno območje izkopa in nasipa v raščenem stanju, razen če ni v postavki drugače določeno. 
_ Vsa utrjevanja dna izkopa, nasutij in zasipov je potrebno izvajati do predpisane zbitosti v skladu z načrtom gradbenih konstrukcij in geotehničnim poročilom ali po navodilih projektanta. 
_ Pred izvedbo nasutij in zasipov se obvezno posvetuje z geomehanikom / nadzorom glede sestave zasipnega materiala ter morebitne souporabe izkopnega materiala. 
_ Pred izvedbo izkopa je potrebno parcelo predhodno pripraviti; odstraniti vegetacijo (večje in manjše grmičevje) in pokositi zelenico. 
_ Koeficienti začasne razrahljivosti so upoštevani v posameznih postavkah. </t>
    </r>
  </si>
  <si>
    <t xml:space="preserve">Strojni izkop jarka širine nad 1m in globine do 3m v zemljini II.-III. kategorije, z odlaganjem na rob izkopa oz na parceli ali direktnim nakladanjem na prevozno sredstvo. 
</t>
  </si>
  <si>
    <t xml:space="preserve">izkop ob V fasadi v predelu dvigalnega jaška. </t>
  </si>
  <si>
    <t>izkop ob Z fasadi za izvedbo poglobljenega stopnišča</t>
  </si>
  <si>
    <t>21.</t>
  </si>
  <si>
    <t xml:space="preserve">Odstranitev betonskih tlakovcev v predelu oboda stavbe, Z iznosi, prenosi in nalaganjem ruševin na prevozno sredstvo ter deponiranjem na stalno deponijo s plačilom takse. </t>
  </si>
  <si>
    <t>Planiranje dna izkopa, v točnosti ±2 cm vključno z utrjevanjem pred izvajanjem betonskih konstrukcij</t>
  </si>
  <si>
    <t xml:space="preserve">Dobava in vgradnja gramoznega materiala frakcije 0-32 mm v predelu dna izkopa, pred vgradnjo podložnega betona. </t>
  </si>
  <si>
    <t xml:space="preserve">Zasip ob objektu z izkopnim materialom v slojih, s sprotnim utrjevanjem po plasteh. </t>
  </si>
  <si>
    <t xml:space="preserve">Zasip ob objektu z gramoznim materialom frakcije -125mm, s sprotnim utrjevanjem po slojih do predpisane zbitosti. </t>
  </si>
  <si>
    <t xml:space="preserve">Odvoz viška izkopanega materiala na trajno deponijo s plačilom takse. Upošteva se 2/3 izkopanega materiala s koef. Začasne razrahljivosti. </t>
  </si>
  <si>
    <t>Izkop humusnega sloja ob objektu, po J in V obodu stavbe</t>
  </si>
  <si>
    <t xml:space="preserve">Strojni izkop zemlje v širokem odkopu, v zemljini I.-III. kat. (odriv humusa). Globina izkopa do 50 cm, z odlaganjem na rob izkopa oz na parceli ali direktnim nakladanjem na prevozno sredstvo. 
</t>
  </si>
  <si>
    <t xml:space="preserve">Izdelava, montaža in demontaža opaža AB plošče nad dvigalnim jaškom, višina opiranja do 3m (opiranje v stene jaška). Skupaj s potrebnim opiranjem, čiščenjem in zlaganjem opažev. </t>
  </si>
  <si>
    <t>Izdelava, montaža in demontaža dvostranskega opaža betonske stene dvigalnega jaška. Skupaj s potrebnim opiranjem, čiščenjem in zlaganjem opažev. (Vključen enostranski opaž na delu ob obstoječi steni objekta!)</t>
  </si>
  <si>
    <t>Izdelava montaža in demontaža dvostranskega opaža temelja dvigalnega jaška. Skupaj s potrebnim opiranjem, čiščenjem in zlaganjem opažev. (Vključen enostranski opaž na delu ob obstoječem temelju objekta!)</t>
  </si>
  <si>
    <t xml:space="preserve">Izdelava, montaža in demontaža opaža roba AB plošče, višine 20cm. Skupaj s potrebnim opiranjem, čiščenjem in zlaganjem opažev. </t>
  </si>
  <si>
    <t xml:space="preserve">Izdelava, montaža in demontaža dvostranskega opaža temelja vhodnega podesta na Z fasadi. Skupaj s potrebnim opiranjem, čiščenjem in zlaganjem opažev. </t>
  </si>
  <si>
    <t xml:space="preserve">Izdelava, montaža in demontaža dvostranskega opaža AB sten v predelu vhodnega podesta. Skupaj s potrebnim opiranjem, čiščenjem in zlaganjem opažev. </t>
  </si>
  <si>
    <t xml:space="preserve">Izdelava, montaža in demontaža enostranskega opaža roba AB talne plošče v predelu vhodnega podesta, višine 20cm. Skupaj s potrebnim opiranjem, čiščenjem in zlaganjem opažev. </t>
  </si>
  <si>
    <t xml:space="preserve">Izdelava, montaža in demontaža opaža stopnic v predelu vhodnega podesta. Opaž čela in lica 5 stopnic, vključno z dvostranskim opažem temelja stopnic preseka 30/60cm. Skupaj s potrebnim opiranjem, čiščenjem in zlaganjem opažev. </t>
  </si>
  <si>
    <t>Razna manjša opažerska dela</t>
  </si>
  <si>
    <t>Dobava in strojna vgradnja betona C25/30 v armirane konstrukcije prereza do 0,08 m2/m1, vključno z vsemi pomožnimi deli in transportom do mesta vgradnje.</t>
  </si>
  <si>
    <t xml:space="preserve">Dobava in vgradnja podložnega betona C15/20. Vključno z vsemi pomožnimi deli in transportom do mesta vgradnje. </t>
  </si>
  <si>
    <t>Podložni beton v predelu pasovnega temelja dvogalnega jaška</t>
  </si>
  <si>
    <t>Podložni beton pod pasovnimi temelji in pod temeljno ploščo vhodnega podesta</t>
  </si>
  <si>
    <t>Dobava in vgradnja betona C25/30 v armirane konstrukcije prereza nad 0,3m2/m1, vključno z vsemi pomožnimi deli in transportom do mesta vgradnje.</t>
  </si>
  <si>
    <t>AB pasovni temelj dvigalnega jaška</t>
  </si>
  <si>
    <t>AB pasovni temelj vhodnega podesta</t>
  </si>
  <si>
    <t>Dobava in vgradnja betona C25/30 v armirane konstrukcije prereza 0,2 - 0,3m2/m1,  vključno z vsemi pomožnimi deli in transportom do mesta vgradnje.</t>
  </si>
  <si>
    <t>AB stene dvigalnega jaška</t>
  </si>
  <si>
    <t>AB plošča nad dvigalnim jaškom</t>
  </si>
  <si>
    <t>AB plošča na dnu dvigalnega jaška</t>
  </si>
  <si>
    <t>AB stene vhodnega podesta</t>
  </si>
  <si>
    <t>AB stene ob dostopu do vhodnega podesta</t>
  </si>
  <si>
    <t>AB plošča in stopnice v predelu vhodnega podesta</t>
  </si>
  <si>
    <t>Dobava, rezanje, krivljenje, vezanje in vgrajevanje srednje zahtevne armature, rebraste palice in mreže RA 400/500 in MAG 500/560, do vključno fi 14mm
Količina povzeta po izvlečku armature načrta gradbenih konstrukcij št. 70/21-G</t>
  </si>
  <si>
    <t xml:space="preserve">Dodatek za izvedbo kemičnega sidranja novih AB temelje v obstoječe AB konstrukcije. Rebraste palice fi12mm, lepljenje s Hilti sidrno maso, izvedba po navodilih proizvajalca. </t>
  </si>
  <si>
    <t>notranji omet v mansardi (os 2,3)</t>
  </si>
  <si>
    <t>AB stena v pritličju</t>
  </si>
  <si>
    <t>AB stena v mansardi</t>
  </si>
  <si>
    <t xml:space="preserve">Izdelava enoslojne vertikalne hidroizolacije vkopanega dela in cokla objekta, iz varjenih bitumenskih trakov debeline 4mm, plastomerni bitumenski varilni trakovi s predhodnim bitumenskim premazom in zidarsko pripravo podlage. Z obdelavo vseh prebojev in stikov. Pri stavbnem pohištvu uporabiti samolepilno hidroizolacijo. </t>
  </si>
  <si>
    <t>Dolbljenje in krpanje utorov v zidovih za instalacije, preseka do 5x5 cm, z nakladanjem in odvozom ruševin. Količina ocenjena.</t>
  </si>
  <si>
    <t>G.</t>
  </si>
  <si>
    <t>KROVSKO KLEPARSKA DELA</t>
  </si>
  <si>
    <r>
      <t xml:space="preserve">Splošna določila za krovska dela: 
</t>
    </r>
    <r>
      <rPr>
        <sz val="8"/>
        <rFont val="Century Gothic"/>
        <family val="2"/>
      </rPr>
      <t xml:space="preserve">_ Pri izvajanju krovskih del se upoštevajo vsa pripravljalna dela, pomožna dela in zaključna dela. 
_ Vse lesene konstrukcije morajo biti izvršene strokovno pravilno, po obstoječih tehničnih predpisih. 
_ Vse vgrajene lesene konstrukcije morajo biti površinsko obdelane in zaščitene pred gnitjem, delovanjem vlage in mrčesa. 
_ V ceni vseh postavk so zajeta vsa dela, ves osnovni, pritrdilni in tesnilni material, vse prenose, finalno obdelavo z robnimi zakljiučki in po navodilih proizvajalca materiala za vse gotovo vgrajene elemente. Vse mere se preverijo na licu mesta. 
_ V ceni vseh postavk so zajeti vsi potrebni delovni odri.
_ Detajl izvedbe se izvaja skladno s PZI projektno dokumentacijo. </t>
    </r>
  </si>
  <si>
    <t>Izdelava in montaža lesenega ostrešja dela objekta nad dvigalnim jaškom in krovno AB ploščo. Iz smrekovega lesa II. Klase, vse po načrtu ostrešja. Z vsem pritrdilnim in veznim materialom. Izdelava in montaža po tlorisu in prerezih, ter statičnem izračunu. Poraba lesa do 0,06m3/m2</t>
  </si>
  <si>
    <t>Deskanje strehe iz desk debeline 24mm in širine 10-12 cm, les osnovno zaščiten</t>
  </si>
  <si>
    <t>Dobava in pritrjevanje sekundarne kritine z lepljenimi stiki.</t>
  </si>
  <si>
    <t xml:space="preserve">Dobava in pribijanje vzdolžnih letev dimenzije 4/8 cm, nad sekundarno kritino za izvedbo zračnega sloja. </t>
  </si>
  <si>
    <t>Dobava in pribijanje prečnih letev dimenzije 4/6cm.</t>
  </si>
  <si>
    <t>Izdelava, dobava in vgradnja tipskih Alu polkrožnih žlebov v standardni barvi, kljuke iz vrha špirovcev.</t>
  </si>
  <si>
    <t>Dobava in vgradnja vertikalnega odtekanja iz žlebov.</t>
  </si>
  <si>
    <t>Dobava in vgradnja kapne mrežice in odkapne alu pločevine za odvod morebitne vode iz sekundarne kritine.</t>
  </si>
  <si>
    <t>Dobava in vgradnja kapnega Alu zaključka kot odkap v kapu.</t>
  </si>
  <si>
    <t xml:space="preserve">Dobava in vgradnja vetrne obrobe iz alu pločevine razvite širine 30cm. </t>
  </si>
  <si>
    <t>Skupaj krovsko kleparska dela:</t>
  </si>
  <si>
    <t>Dobava in vgradnja stešne folije za hidroizolacijo ravnih streh, kot npr. Sikaplan, položene na OSB opaž nad letvami.</t>
  </si>
  <si>
    <t>stene v pritličju:</t>
  </si>
  <si>
    <t xml:space="preserve">stene v mansardi: </t>
  </si>
  <si>
    <t>stene v predelu sanitarij, 4,2m x 2,9m</t>
  </si>
  <si>
    <t xml:space="preserve">Izdelava, montaža in demontaža opaža AB okvirja na osi 3 v pritličju. Skupaj s potrebnim opiranjem, čiščenjem in zlaganjem opažev. </t>
  </si>
  <si>
    <t xml:space="preserve">Izdelava, montaža in demontaža opaža AB okvirja na osi 3 v pritličju (dostop v sanitarije). Skupaj s potrebnim opiranjem, čiščenjem in zlaganjem opažev. </t>
  </si>
  <si>
    <t xml:space="preserve">Izdelava, montaža in demontaža opaža AB preklade na osi 2 v mansardi. Skupaj s potrebnim opiranjem, čiščenjem in zlaganjem opažev. </t>
  </si>
  <si>
    <t>nosilec 0,8 x 2,9m</t>
  </si>
  <si>
    <t>stene v kleti:</t>
  </si>
  <si>
    <t>stene v predelu sanitarij</t>
  </si>
  <si>
    <t>stene v predelu stopnišča</t>
  </si>
  <si>
    <t>MAVČNO KARTONSKA DELA</t>
  </si>
  <si>
    <t>MONTAŽNA DELA</t>
  </si>
  <si>
    <t>sanitarije v kleti</t>
  </si>
  <si>
    <t>sanitarije v pritličju</t>
  </si>
  <si>
    <t>sanitarije v mansardi</t>
  </si>
  <si>
    <t>Skupaj montažna dela:</t>
  </si>
  <si>
    <t xml:space="preserve">Izravnava talne ploskve s samorazlivno cementno izravnalno maso, v debelini do 1cm. </t>
  </si>
  <si>
    <t>izravnava v pritličju</t>
  </si>
  <si>
    <t>izravnava v kleti</t>
  </si>
  <si>
    <t xml:space="preserve">izravnava v mansardi </t>
  </si>
  <si>
    <t>talna keramika v kleti</t>
  </si>
  <si>
    <t>talna keramika v pritličju</t>
  </si>
  <si>
    <t>talna keramika v mansardi</t>
  </si>
  <si>
    <t>Dobava in polaganje talne keramike na talnih površinah obstoječega stopnišča, vključno s podesti, po izboru naročnika, s fugiranjem stikov (širina fug do 3 mm), z lepilom, vključno s kitanjem dilatacij in vogalov</t>
  </si>
  <si>
    <t>betonske konstrukcije na osi 2</t>
  </si>
  <si>
    <t>stopnišče</t>
  </si>
  <si>
    <t xml:space="preserve">Predpriprava površin stopnišča pred izvedbo keramične obloge. Dletanje, brušenje, kitanje. Vključena vsa pripravljalna, pomožna in zaključna dela. </t>
  </si>
  <si>
    <t>stenska keramika v kleti</t>
  </si>
  <si>
    <t>stenska keramika v pritličju</t>
  </si>
  <si>
    <t>stenska keramika v mansardi</t>
  </si>
  <si>
    <t xml:space="preserve">Popravilo stropa iz mavčno kartonskih plošč v mansardi. Obloga iz enojne MK plošče debeline 1,25mm na obstoječi tipski podkonstrukciji. Popravilo se izvaja v predelu poseganja v strop.  Z vsem pripravljalnimi in pomožnimi deli, vključno v vsem pritrdilnim materilom. </t>
  </si>
  <si>
    <t xml:space="preserve">Dobava in vgradnja enokrilnih notranjih vrat V3, dim. 75/210. Klasični objemni podboj, dvojna pripira, vidna nasadila, alu kljuka, cilinder. Vključno z vsemi pripravljalnimi, pomožnimi in zaključnimi deli. </t>
  </si>
  <si>
    <t xml:space="preserve">Dobava in vgradnja enokrilnih notranjih vrat V4, dim. 85/210. Klasični objemni podboj, dvojna pripira, vidna nasadila, alu kljuka, cilinder. Vključno z vsemi pripravljalnimi, pomožnimi in zaključnimi deli. </t>
  </si>
  <si>
    <t>KLJUČAVNIČARSKA DELA</t>
  </si>
  <si>
    <t>Dobava in vgradnja zunanje kovinske ograje v predelu zunanjih stopnic in podesta. Ograja iz pohištvenih cevi preseka 20x60mm, in palic preseka 8x40mm, vroče cinkano, prašno barvano. Montaža v AB z vijaki skozi sidrne ploščice.
Skupna površina ograje  2,1m2 (3,5x0,6m)</t>
  </si>
  <si>
    <t>Dobava in vgradnja notranje ograje v predelu čela podesta obstoječega stopnišča. Ograja polkrožne tlorisne oblike, dimenzij (DxV) 3,5x1,2m</t>
  </si>
  <si>
    <t xml:space="preserve">Dobava in vgradnja zunanje kovinske panelne ograje, kot npr. Kočevar 3D. Na vzhodni strani objekta kot zaščita klimatov in zunanjih razvodov. 
Dimenzije (DxV) 9,8x2m
Montaža v obstoječo betonsko ploščo pod obstoječim tlakovanjem. </t>
  </si>
  <si>
    <t>Skupaj ključavničarska dela</t>
  </si>
  <si>
    <t>PARKETARSKA DELA</t>
  </si>
  <si>
    <t>Skupaj parketarska dela:</t>
  </si>
  <si>
    <t xml:space="preserve">Dobava in polaganje dvoslojnega gotovega hrastovega parketa, po celotni površini knjižnice. 
Vključena vgradnja predpremaza, lepila, parketa in zaključnih letev ter z vključenim brušenjem in lakiranjem. 
Z vsemi potrebnimi pripravljalnimi in pomožnimi ter zaključnimi deli. </t>
  </si>
  <si>
    <t>FASADERSKA DELA</t>
  </si>
  <si>
    <t>Skupaj fasaderska dela:</t>
  </si>
  <si>
    <t>Izdelava izolacijske fasade iz plošč iz mineralne volne debeline 10 cm, sidrane in lepljene v podlago, z izvedbo dvoslojnega nanosa gradbenega lepila z utopljeno fasadno mrežico, z dobavo in vgradnjo vseh tipskih fasaderskih profilov, z nanosom emulzije in z izvedbo zaključnega silikatnega sloja granulacije 2-4mm (nanos z zidarsko žlico) v tonu po izboru investitorja.</t>
  </si>
  <si>
    <t>Dostava, montaža, amortizacija, demontaža in odvoz fasadnega odra za celotno dobo gradnje, višine do 8 m, z vsemi zaščitnimi elementi, ponjavo, dostopom, izvedbo ozemljitve in meritev.</t>
  </si>
  <si>
    <t xml:space="preserve">Manjša popravila na obstoječi Z fasadi v predelu vgradnje panoramske steklene stene. Ocenjena količina. </t>
  </si>
  <si>
    <t>KAMNOSEŠKA DELA</t>
  </si>
  <si>
    <t xml:space="preserve">Polaganje kamnite talne obloge iz granitnih plošč debeline 3cm in formata do 60/40cm. Vključno z lepljenjem, fugiranjem in kitanjem dilatacij ter vogalov. </t>
  </si>
  <si>
    <t>obloga v predelu dostopne ploščadi in zunanjih stopnic</t>
  </si>
  <si>
    <t>obloga v predelu dostopa do dvigala</t>
  </si>
  <si>
    <t>METEORNA KANALIZACIJA</t>
  </si>
  <si>
    <t xml:space="preserve">Dobava in vgradnja točkovnega odtoka v predelu dostopne ploščadi, kot npr. Hauraton Faserfix point. </t>
  </si>
  <si>
    <t xml:space="preserve">Dobava in vgradnja PVC kanalizacijskih cevi fi 110mm z vsemi fazonskimi kosi, cementno posteljico v naklonu in pokrivnim zaščitnim betonom. </t>
  </si>
  <si>
    <t>Izvedba dodatnega peskolova v predelu vertikalnega odtoka žleba s strehe z navezavo na obstoječi potek meteorne kanalizacije</t>
  </si>
  <si>
    <t xml:space="preserve">Dobava in vgradnja panoramske fasadne stene (O1 in O4) iz PVC profilov širine 78mm, izvedba po shemi iz načrta arhitekture. Skupna površina panoramske stene 28,1m2. Refleksno steklo, brez predvidenega aktivnega senčenja. 
O1 fiksne izvedbe, O4 odprtina za oddimljanje z lastnim zaznavanjem požara in avtomatsko aktivacijo stikala v primeru požara. </t>
  </si>
  <si>
    <t>Skupaj stavbno pohištvo:</t>
  </si>
  <si>
    <t>H.</t>
  </si>
  <si>
    <t>J.</t>
  </si>
  <si>
    <r>
      <t xml:space="preserve">preboj med čakalnico in sejno sobo
</t>
    </r>
    <r>
      <rPr>
        <i/>
        <sz val="8"/>
        <rFont val="Century Gothic"/>
        <family val="2"/>
      </rPr>
      <t>0,32m2 x 2,92m</t>
    </r>
  </si>
  <si>
    <r>
      <t xml:space="preserve">preboj med čakalnico in sejno sobo
</t>
    </r>
    <r>
      <rPr>
        <i/>
        <sz val="8"/>
        <rFont val="Century Gothic"/>
        <family val="2"/>
      </rPr>
      <t>0,25m2 x 2,92m</t>
    </r>
  </si>
  <si>
    <r>
      <t xml:space="preserve">preboj med sejno sobo in sanitarijami
</t>
    </r>
    <r>
      <rPr>
        <i/>
        <sz val="8"/>
        <rFont val="Century Gothic"/>
        <family val="2"/>
      </rPr>
      <t>0,22m2 x 2,92m</t>
    </r>
  </si>
  <si>
    <t>Skupaj zemeljska dela:</t>
  </si>
  <si>
    <t>Skupaj kamnoseška dela:</t>
  </si>
  <si>
    <t>TEHNOLOŠKI SKLOP - OSEBNO DVIGALO</t>
  </si>
  <si>
    <t xml:space="preserve">Dobava in vgradnja električnega osebnega dvigala brez strojnice
nosilnost: 900kg oz. 12 oseb
nazivna hitrost: 1,0m/s
višina dvigala: 3660mm
št. postaj: 2 (kotno prehodno 90 stopinj)
kabina
dimenzije: 1370/1400/2160mm
stene: INOX
vhodi: 2, kotnoprehodna kabina
spuščen strop z LED razsvetljavo
tla: priprava za polaganje kamna ali ker.
oprema: INOX panel z vgrajenimi elementi signalizacije, ročaji na zadnji steni kabine, nad njim ogledalo po celotni širini
vrata: avtomatska, teleskopska, 2-panelna, širina 900mm, višina 2100mm, frekvenčno reguliran pogon, zaščita pred ukleščenjem. 
jaškovna vrata
avtomatska, teleskopska, 2-panelna, 900/2100mm, INOX
 </t>
  </si>
  <si>
    <t xml:space="preserve">Izdelava tehnične dokumentacije, tehnični pregled, pridobitev uporabnega dovoljenja. </t>
  </si>
  <si>
    <t>Skupaj tehnologija - osebno dvigalo</t>
  </si>
  <si>
    <t>K.</t>
  </si>
  <si>
    <t>TEHNOLOGIJA - OSEBNO DVIGALO</t>
  </si>
  <si>
    <t>Dobava in polaganje homogene PVC talne obloge, primerne za vgradnjo v objektih, kjer se izvaja zdravstvena dejavnost. 
Montaža talne obloge, ki zajema1 x nanos izravnalne mase do 3mm,
100 % lepljenje in opasovanje v prostor z varjenimi spoji ter izvedba zaokrožnic iz enakega materiala do višine 10 cm brez
protiprašnega robu.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</si>
</sst>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0"/>
      <name val="Arial CE"/>
      <charset val="238"/>
    </font>
    <font>
      <b/>
      <sz val="10"/>
      <name val="Arial CE"/>
      <family val="2"/>
      <charset val="238"/>
    </font>
    <font>
      <sz val="10"/>
      <name val="Arial CE"/>
      <family val="2"/>
      <charset val="238"/>
    </font>
    <font>
      <sz val="12"/>
      <name val="Arial CE"/>
      <family val="2"/>
      <charset val="238"/>
    </font>
    <font>
      <b/>
      <sz val="12"/>
      <name val="Arial CE"/>
      <family val="2"/>
      <charset val="238"/>
    </font>
    <font>
      <i/>
      <sz val="12"/>
      <name val="Arial CE"/>
      <family val="2"/>
      <charset val="238"/>
    </font>
    <font>
      <sz val="14"/>
      <name val="Arial CE"/>
      <family val="2"/>
      <charset val="238"/>
    </font>
    <font>
      <sz val="10"/>
      <name val="Arial CE"/>
      <charset val="238"/>
    </font>
    <font>
      <sz val="10"/>
      <name val="Arial"/>
      <family val="2"/>
      <charset val="238"/>
    </font>
    <font>
      <b/>
      <sz val="12"/>
      <name val="Arial CE"/>
      <charset val="238"/>
    </font>
    <font>
      <i/>
      <sz val="10"/>
      <name val="Arial CE"/>
      <family val="2"/>
      <charset val="238"/>
    </font>
    <font>
      <sz val="12"/>
      <name val="Arial CE"/>
      <charset val="238"/>
    </font>
    <font>
      <b/>
      <sz val="10"/>
      <name val="Arial CE"/>
      <charset val="238"/>
    </font>
    <font>
      <i/>
      <sz val="10"/>
      <name val="Arial CE"/>
      <charset val="238"/>
    </font>
    <font>
      <sz val="9"/>
      <name val="Arial CE"/>
      <family val="2"/>
      <charset val="238"/>
    </font>
    <font>
      <sz val="8"/>
      <name val="Arial CE"/>
      <family val="2"/>
      <charset val="238"/>
    </font>
    <font>
      <sz val="10"/>
      <name val="Century Gothic"/>
      <family val="2"/>
    </font>
    <font>
      <sz val="12"/>
      <name val="Century Gothic"/>
      <family val="2"/>
    </font>
    <font>
      <b/>
      <sz val="12"/>
      <name val="Century Gothic"/>
      <family val="2"/>
    </font>
    <font>
      <b/>
      <sz val="18"/>
      <name val="Century Gothic"/>
      <family val="2"/>
    </font>
    <font>
      <b/>
      <sz val="14"/>
      <name val="Century Gothic"/>
      <family val="2"/>
    </font>
    <font>
      <sz val="14"/>
      <name val="Century Gothic"/>
      <family val="2"/>
    </font>
    <font>
      <b/>
      <sz val="11"/>
      <name val="Century Gothic"/>
      <family val="2"/>
    </font>
    <font>
      <sz val="11"/>
      <name val="Century Gothic"/>
      <family val="2"/>
    </font>
    <font>
      <b/>
      <sz val="10"/>
      <name val="Century Gothic"/>
      <family val="2"/>
    </font>
    <font>
      <sz val="8"/>
      <name val="Arial CE"/>
      <charset val="238"/>
    </font>
    <font>
      <sz val="8"/>
      <name val="Century Gothic"/>
      <family val="2"/>
    </font>
    <font>
      <b/>
      <sz val="8"/>
      <name val="Century Gothic"/>
      <family val="2"/>
    </font>
    <font>
      <b/>
      <sz val="12"/>
      <name val="Century Gothic"/>
      <family val="2"/>
      <charset val="238"/>
    </font>
    <font>
      <sz val="10"/>
      <name val="Century Gothic"/>
      <family val="2"/>
      <charset val="238"/>
    </font>
    <font>
      <b/>
      <sz val="10"/>
      <name val="Century Gothic"/>
      <family val="2"/>
      <charset val="238"/>
    </font>
    <font>
      <sz val="8"/>
      <name val="Century Gothic"/>
      <family val="2"/>
      <charset val="238"/>
    </font>
    <font>
      <b/>
      <sz val="8"/>
      <name val="Century Gothic"/>
      <family val="2"/>
      <charset val="238"/>
    </font>
    <font>
      <b/>
      <i/>
      <sz val="10"/>
      <name val="Arial CE"/>
      <charset val="238"/>
    </font>
    <font>
      <sz val="8"/>
      <color indexed="10"/>
      <name val="Century Gothic"/>
      <family val="2"/>
    </font>
    <font>
      <i/>
      <sz val="8"/>
      <name val="Century Gothic"/>
      <family val="2"/>
      <charset val="238"/>
    </font>
    <font>
      <b/>
      <i/>
      <sz val="10"/>
      <name val="Century Gothic"/>
      <family val="2"/>
      <charset val="238"/>
    </font>
    <font>
      <sz val="9"/>
      <name val="Arial CE"/>
      <charset val="238"/>
    </font>
    <font>
      <i/>
      <sz val="8"/>
      <name val="Century Gothic"/>
      <family val="2"/>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style="thin">
        <color indexed="64"/>
      </bottom>
      <diagonal/>
    </border>
  </borders>
  <cellStyleXfs count="4">
    <xf numFmtId="0" fontId="0" fillId="0" borderId="0"/>
    <xf numFmtId="0" fontId="7" fillId="0" borderId="0"/>
    <xf numFmtId="0" fontId="8" fillId="0" borderId="0"/>
    <xf numFmtId="0" fontId="7" fillId="0" borderId="0"/>
  </cellStyleXfs>
  <cellXfs count="175">
    <xf numFmtId="0" fontId="0" fillId="0" borderId="0" xfId="0"/>
    <xf numFmtId="4" fontId="2" fillId="0" borderId="0" xfId="0" applyNumberFormat="1" applyFont="1" applyFill="1"/>
    <xf numFmtId="0" fontId="2" fillId="0" borderId="0" xfId="0" applyNumberFormat="1" applyFont="1" applyFill="1" applyAlignment="1">
      <alignment vertical="top" wrapText="1"/>
    </xf>
    <xf numFmtId="4" fontId="2" fillId="0" borderId="0" xfId="0" applyNumberFormat="1" applyFont="1" applyFill="1" applyAlignment="1">
      <alignment horizontal="center"/>
    </xf>
    <xf numFmtId="0" fontId="4" fillId="0" borderId="0" xfId="0" applyFont="1" applyAlignment="1">
      <alignment vertical="top"/>
    </xf>
    <xf numFmtId="0" fontId="3" fillId="0" borderId="0" xfId="0" applyFont="1" applyAlignment="1">
      <alignment vertical="top"/>
    </xf>
    <xf numFmtId="0" fontId="3" fillId="0" borderId="0" xfId="0" applyFont="1"/>
    <xf numFmtId="4" fontId="0" fillId="0" borderId="0" xfId="0" applyNumberFormat="1"/>
    <xf numFmtId="4" fontId="5" fillId="0" borderId="0" xfId="0" applyNumberFormat="1" applyFont="1" applyFill="1"/>
    <xf numFmtId="0" fontId="6" fillId="0" borderId="0" xfId="0" applyFont="1"/>
    <xf numFmtId="0" fontId="2" fillId="0" borderId="0" xfId="0" applyFont="1" applyFill="1"/>
    <xf numFmtId="4" fontId="2" fillId="0" borderId="0" xfId="0" applyNumberFormat="1" applyFont="1" applyFill="1" applyAlignment="1">
      <alignment horizontal="right"/>
    </xf>
    <xf numFmtId="0" fontId="2" fillId="0" borderId="0" xfId="0" applyFont="1" applyFill="1" applyAlignment="1">
      <alignment vertical="top"/>
    </xf>
    <xf numFmtId="4" fontId="1" fillId="0" borderId="0" xfId="0" applyNumberFormat="1" applyFont="1" applyFill="1"/>
    <xf numFmtId="4" fontId="2" fillId="0" borderId="0" xfId="0" applyNumberFormat="1" applyFont="1" applyFill="1" applyAlignment="1">
      <alignment vertical="top" wrapText="1"/>
    </xf>
    <xf numFmtId="4" fontId="2" fillId="0" borderId="0" xfId="0" applyNumberFormat="1" applyFont="1" applyFill="1" applyAlignment="1">
      <alignment horizontal="left" vertical="top"/>
    </xf>
    <xf numFmtId="0" fontId="4" fillId="0" borderId="0" xfId="0" applyFont="1" applyFill="1" applyAlignment="1">
      <alignment vertical="top"/>
    </xf>
    <xf numFmtId="4" fontId="10" fillId="0" borderId="0" xfId="0" applyNumberFormat="1" applyFont="1" applyFill="1"/>
    <xf numFmtId="0" fontId="9" fillId="0" borderId="0" xfId="0" applyFont="1" applyAlignment="1">
      <alignment vertical="top"/>
    </xf>
    <xf numFmtId="0" fontId="11" fillId="0" borderId="0" xfId="0" applyFont="1" applyFill="1"/>
    <xf numFmtId="0" fontId="0" fillId="0" borderId="0" xfId="0" applyFill="1"/>
    <xf numFmtId="0" fontId="13" fillId="0" borderId="0" xfId="0" applyFont="1" applyFill="1"/>
    <xf numFmtId="0" fontId="14" fillId="0" borderId="0" xfId="0" applyFont="1" applyFill="1"/>
    <xf numFmtId="0" fontId="15" fillId="0" borderId="0" xfId="0" applyFont="1" applyFill="1"/>
    <xf numFmtId="4" fontId="12" fillId="0" borderId="0" xfId="0" applyNumberFormat="1" applyFont="1" applyFill="1"/>
    <xf numFmtId="0" fontId="16" fillId="0" borderId="0" xfId="0" applyFont="1" applyAlignment="1">
      <alignment vertical="top"/>
    </xf>
    <xf numFmtId="0" fontId="16" fillId="0" borderId="0" xfId="0" applyFont="1"/>
    <xf numFmtId="4" fontId="16" fillId="0" borderId="0" xfId="0" applyNumberFormat="1" applyFont="1" applyAlignment="1">
      <alignment horizontal="center"/>
    </xf>
    <xf numFmtId="4" fontId="16" fillId="0" borderId="0" xfId="0" applyNumberFormat="1" applyFont="1"/>
    <xf numFmtId="4" fontId="17" fillId="0" borderId="0" xfId="0" applyNumberFormat="1" applyFont="1" applyAlignment="1">
      <alignment horizontal="right"/>
    </xf>
    <xf numFmtId="0" fontId="18" fillId="0" borderId="0" xfId="0" applyFont="1"/>
    <xf numFmtId="4" fontId="18" fillId="0" borderId="0" xfId="0" applyNumberFormat="1" applyFont="1" applyAlignment="1">
      <alignment horizontal="center"/>
    </xf>
    <xf numFmtId="0" fontId="19" fillId="0" borderId="0" xfId="0" applyFont="1" applyAlignment="1">
      <alignment horizontal="left"/>
    </xf>
    <xf numFmtId="4" fontId="20" fillId="0" borderId="0" xfId="0" applyNumberFormat="1" applyFont="1" applyAlignment="1">
      <alignment horizontal="left"/>
    </xf>
    <xf numFmtId="0" fontId="22" fillId="0" borderId="0" xfId="0" applyFont="1" applyAlignment="1">
      <alignment horizontal="center"/>
    </xf>
    <xf numFmtId="4" fontId="23" fillId="0" borderId="0" xfId="0" applyNumberFormat="1" applyFont="1"/>
    <xf numFmtId="0" fontId="23" fillId="0" borderId="0" xfId="0" applyFont="1"/>
    <xf numFmtId="4" fontId="23" fillId="0" borderId="0" xfId="0" applyNumberFormat="1" applyFont="1" applyAlignment="1">
      <alignment horizontal="center"/>
    </xf>
    <xf numFmtId="4" fontId="23" fillId="0" borderId="0" xfId="0" applyNumberFormat="1" applyFont="1" applyAlignment="1">
      <alignment horizontal="left"/>
    </xf>
    <xf numFmtId="4" fontId="22" fillId="0" borderId="0" xfId="0" applyNumberFormat="1" applyFont="1" applyAlignment="1">
      <alignment horizontal="left"/>
    </xf>
    <xf numFmtId="0" fontId="17" fillId="0" borderId="0" xfId="0" applyFont="1"/>
    <xf numFmtId="4" fontId="17" fillId="0" borderId="0" xfId="0" applyNumberFormat="1" applyFont="1" applyAlignment="1">
      <alignment horizontal="left"/>
    </xf>
    <xf numFmtId="4" fontId="21" fillId="0" borderId="0" xfId="0" applyNumberFormat="1" applyFont="1" applyAlignment="1">
      <alignment horizontal="left" vertical="top"/>
    </xf>
    <xf numFmtId="0" fontId="16" fillId="0" borderId="0" xfId="0" applyFont="1" applyAlignment="1">
      <alignment horizontal="left" vertical="top"/>
    </xf>
    <xf numFmtId="4" fontId="16" fillId="0" borderId="0" xfId="0" applyNumberFormat="1" applyFont="1" applyAlignment="1">
      <alignment horizontal="left" vertical="top"/>
    </xf>
    <xf numFmtId="4" fontId="17" fillId="0" borderId="0" xfId="0" applyNumberFormat="1" applyFont="1" applyAlignment="1">
      <alignment horizontal="left" vertical="top"/>
    </xf>
    <xf numFmtId="4" fontId="17" fillId="0" borderId="0" xfId="0" applyNumberFormat="1" applyFont="1" applyAlignment="1">
      <alignment horizontal="center"/>
    </xf>
    <xf numFmtId="4" fontId="17" fillId="0" borderId="0" xfId="0" applyNumberFormat="1" applyFont="1"/>
    <xf numFmtId="0" fontId="18" fillId="0" borderId="0" xfId="0" applyFont="1" applyBorder="1"/>
    <xf numFmtId="4" fontId="18" fillId="0" borderId="0" xfId="0" applyNumberFormat="1" applyFont="1" applyBorder="1" applyAlignment="1">
      <alignment horizontal="center"/>
    </xf>
    <xf numFmtId="4" fontId="18" fillId="0" borderId="0" xfId="0" applyNumberFormat="1" applyFont="1" applyBorder="1"/>
    <xf numFmtId="4" fontId="18" fillId="0" borderId="0" xfId="0" applyNumberFormat="1" applyFont="1"/>
    <xf numFmtId="0" fontId="18" fillId="0" borderId="1" xfId="0" applyFont="1" applyBorder="1"/>
    <xf numFmtId="4" fontId="17" fillId="0" borderId="1" xfId="0" applyNumberFormat="1" applyFont="1" applyBorder="1" applyAlignment="1">
      <alignment horizontal="center"/>
    </xf>
    <xf numFmtId="4" fontId="17" fillId="0" borderId="1" xfId="0" applyNumberFormat="1" applyFont="1" applyBorder="1"/>
    <xf numFmtId="4" fontId="18" fillId="0" borderId="1" xfId="0" applyNumberFormat="1" applyFont="1" applyBorder="1"/>
    <xf numFmtId="4" fontId="18" fillId="0" borderId="1" xfId="0" applyNumberFormat="1" applyFont="1" applyBorder="1" applyAlignment="1">
      <alignment horizontal="center"/>
    </xf>
    <xf numFmtId="0" fontId="18" fillId="0" borderId="1" xfId="0" applyFont="1" applyFill="1" applyBorder="1"/>
    <xf numFmtId="4" fontId="18" fillId="0" borderId="1" xfId="0" applyNumberFormat="1" applyFont="1" applyFill="1" applyBorder="1" applyAlignment="1">
      <alignment horizontal="center"/>
    </xf>
    <xf numFmtId="4" fontId="18" fillId="0" borderId="1" xfId="0" applyNumberFormat="1" applyFont="1" applyFill="1" applyBorder="1"/>
    <xf numFmtId="0" fontId="18" fillId="0" borderId="2" xfId="0" applyFont="1" applyBorder="1"/>
    <xf numFmtId="4" fontId="18" fillId="0" borderId="2" xfId="0" applyNumberFormat="1" applyFont="1" applyBorder="1" applyAlignment="1">
      <alignment horizontal="center"/>
    </xf>
    <xf numFmtId="4" fontId="18" fillId="0" borderId="2" xfId="0" applyNumberFormat="1" applyFont="1" applyBorder="1"/>
    <xf numFmtId="4" fontId="17" fillId="0" borderId="2" xfId="0" applyNumberFormat="1" applyFont="1" applyBorder="1"/>
    <xf numFmtId="0" fontId="0" fillId="0" borderId="0" xfId="0" applyAlignment="1"/>
    <xf numFmtId="0" fontId="24" fillId="0" borderId="0" xfId="0" applyFont="1"/>
    <xf numFmtId="4" fontId="16" fillId="0" borderId="0" xfId="0" applyNumberFormat="1" applyFont="1" applyFill="1" applyAlignment="1">
      <alignment horizontal="left" vertical="top"/>
    </xf>
    <xf numFmtId="0" fontId="24" fillId="0" borderId="0" xfId="0" applyFont="1" applyAlignment="1">
      <alignment horizontal="left" vertical="top"/>
    </xf>
    <xf numFmtId="4" fontId="29" fillId="0" borderId="0" xfId="0" applyNumberFormat="1" applyFont="1" applyFill="1" applyAlignment="1">
      <alignment horizontal="center"/>
    </xf>
    <xf numFmtId="4" fontId="29" fillId="0" borderId="0" xfId="0" applyNumberFormat="1" applyFont="1" applyFill="1" applyAlignment="1">
      <alignment horizontal="right"/>
    </xf>
    <xf numFmtId="4" fontId="28" fillId="2" borderId="0" xfId="0" applyNumberFormat="1" applyFont="1" applyFill="1" applyAlignment="1">
      <alignment horizontal="left" vertical="top"/>
    </xf>
    <xf numFmtId="4" fontId="28" fillId="2" borderId="0" xfId="0" applyNumberFormat="1" applyFont="1" applyFill="1" applyAlignment="1">
      <alignment vertical="top" wrapText="1"/>
    </xf>
    <xf numFmtId="4" fontId="29" fillId="0" borderId="0" xfId="0" applyNumberFormat="1" applyFont="1" applyFill="1" applyAlignment="1">
      <alignment horizontal="left" vertical="top"/>
    </xf>
    <xf numFmtId="4" fontId="31" fillId="0" borderId="0" xfId="0" applyNumberFormat="1" applyFont="1" applyFill="1" applyAlignment="1">
      <alignment vertical="top" wrapText="1"/>
    </xf>
    <xf numFmtId="4" fontId="29" fillId="0" borderId="0" xfId="0" applyNumberFormat="1" applyFont="1" applyFill="1" applyAlignment="1">
      <alignment vertical="top" wrapText="1"/>
    </xf>
    <xf numFmtId="0" fontId="26" fillId="0" borderId="0" xfId="0" applyFont="1"/>
    <xf numFmtId="0" fontId="20" fillId="0" borderId="0" xfId="0" applyFont="1" applyAlignment="1">
      <alignment horizontal="left"/>
    </xf>
    <xf numFmtId="4" fontId="21" fillId="0" borderId="0" xfId="0" applyNumberFormat="1" applyFont="1" applyAlignment="1">
      <alignment horizontal="center"/>
    </xf>
    <xf numFmtId="4" fontId="21" fillId="0" borderId="0" xfId="0" applyNumberFormat="1" applyFont="1"/>
    <xf numFmtId="4" fontId="21" fillId="0" borderId="0" xfId="0" applyNumberFormat="1" applyFont="1" applyAlignment="1">
      <alignment horizontal="right"/>
    </xf>
    <xf numFmtId="4" fontId="24" fillId="0" borderId="0" xfId="0" applyNumberFormat="1" applyFont="1" applyAlignment="1">
      <alignment horizontal="left" vertical="top"/>
    </xf>
    <xf numFmtId="4" fontId="16" fillId="0" borderId="0" xfId="0" applyNumberFormat="1" applyFont="1" applyAlignment="1">
      <alignment horizontal="left"/>
    </xf>
    <xf numFmtId="4" fontId="29" fillId="2" borderId="0" xfId="0" applyNumberFormat="1" applyFont="1" applyFill="1" applyAlignment="1">
      <alignment horizontal="left" vertical="top"/>
    </xf>
    <xf numFmtId="4" fontId="32" fillId="0" borderId="1" xfId="0" applyNumberFormat="1" applyFont="1" applyFill="1" applyBorder="1" applyAlignment="1">
      <alignment vertical="top"/>
    </xf>
    <xf numFmtId="4" fontId="30" fillId="0" borderId="1" xfId="0" applyNumberFormat="1" applyFont="1" applyFill="1" applyBorder="1" applyAlignment="1">
      <alignment horizontal="right"/>
    </xf>
    <xf numFmtId="4" fontId="28" fillId="2" borderId="0" xfId="0" applyNumberFormat="1" applyFont="1" applyFill="1" applyAlignment="1">
      <alignment vertical="top"/>
    </xf>
    <xf numFmtId="4" fontId="29" fillId="2" borderId="0" xfId="0" applyNumberFormat="1" applyFont="1" applyFill="1" applyAlignment="1">
      <alignment horizontal="center"/>
    </xf>
    <xf numFmtId="4" fontId="29" fillId="2" borderId="0" xfId="0" applyNumberFormat="1" applyFont="1" applyFill="1" applyAlignment="1">
      <alignment horizontal="right"/>
    </xf>
    <xf numFmtId="4" fontId="29" fillId="0" borderId="1" xfId="0" applyNumberFormat="1" applyFont="1" applyFill="1" applyBorder="1" applyAlignment="1">
      <alignment horizontal="center"/>
    </xf>
    <xf numFmtId="4" fontId="29" fillId="0" borderId="1" xfId="0" applyNumberFormat="1" applyFont="1" applyFill="1" applyBorder="1"/>
    <xf numFmtId="4" fontId="29" fillId="0" borderId="1" xfId="0" applyNumberFormat="1" applyFont="1" applyFill="1" applyBorder="1" applyAlignment="1">
      <alignment horizontal="right"/>
    </xf>
    <xf numFmtId="4" fontId="30" fillId="0" borderId="0" xfId="0" applyNumberFormat="1" applyFont="1" applyFill="1" applyAlignment="1">
      <alignment vertical="top" wrapText="1"/>
    </xf>
    <xf numFmtId="4" fontId="32" fillId="0" borderId="1" xfId="0" applyNumberFormat="1" applyFont="1" applyFill="1" applyBorder="1" applyAlignment="1">
      <alignment vertical="top" wrapText="1"/>
    </xf>
    <xf numFmtId="4" fontId="29" fillId="2" borderId="0" xfId="0" applyNumberFormat="1" applyFont="1" applyFill="1" applyAlignment="1">
      <alignment vertical="top" wrapText="1"/>
    </xf>
    <xf numFmtId="4" fontId="32" fillId="0" borderId="0" xfId="0" applyNumberFormat="1" applyFont="1" applyFill="1" applyAlignment="1">
      <alignment vertical="top" wrapText="1"/>
    </xf>
    <xf numFmtId="4" fontId="30" fillId="0" borderId="0" xfId="0" applyNumberFormat="1" applyFont="1" applyFill="1" applyAlignment="1">
      <alignment horizontal="right"/>
    </xf>
    <xf numFmtId="4" fontId="30" fillId="0" borderId="1" xfId="0" applyNumberFormat="1" applyFont="1" applyFill="1" applyBorder="1"/>
    <xf numFmtId="4" fontId="30" fillId="2" borderId="0" xfId="0" applyNumberFormat="1" applyFont="1" applyFill="1" applyAlignment="1">
      <alignment horizontal="center"/>
    </xf>
    <xf numFmtId="4" fontId="28" fillId="0" borderId="0" xfId="0" applyNumberFormat="1" applyFont="1" applyFill="1" applyAlignment="1">
      <alignment horizontal="left" vertical="top"/>
    </xf>
    <xf numFmtId="4" fontId="28" fillId="0" borderId="0" xfId="0" applyNumberFormat="1" applyFont="1" applyFill="1" applyAlignment="1">
      <alignment vertical="top" wrapText="1"/>
    </xf>
    <xf numFmtId="4" fontId="29" fillId="0" borderId="0" xfId="0" applyNumberFormat="1" applyFont="1" applyFill="1"/>
    <xf numFmtId="0" fontId="12" fillId="0" borderId="0" xfId="0" applyFont="1" applyFill="1" applyAlignment="1">
      <alignment vertical="top"/>
    </xf>
    <xf numFmtId="0" fontId="12" fillId="0" borderId="0" xfId="0" applyFont="1" applyFill="1"/>
    <xf numFmtId="4" fontId="33" fillId="0" borderId="0" xfId="0" applyNumberFormat="1" applyFont="1" applyFill="1" applyAlignment="1">
      <alignment horizontal="center"/>
    </xf>
    <xf numFmtId="4" fontId="33" fillId="0" borderId="0" xfId="0" applyNumberFormat="1" applyFont="1" applyFill="1"/>
    <xf numFmtId="4" fontId="29" fillId="2" borderId="0" xfId="0" applyNumberFormat="1" applyFont="1" applyFill="1"/>
    <xf numFmtId="4" fontId="30" fillId="2" borderId="0" xfId="0" applyNumberFormat="1" applyFont="1" applyFill="1" applyAlignment="1">
      <alignment horizontal="right"/>
    </xf>
    <xf numFmtId="4" fontId="28" fillId="0" borderId="0" xfId="0" applyNumberFormat="1" applyFont="1" applyFill="1" applyAlignment="1">
      <alignment vertical="top"/>
    </xf>
    <xf numFmtId="4" fontId="30" fillId="0" borderId="0" xfId="0" applyNumberFormat="1" applyFont="1" applyFill="1"/>
    <xf numFmtId="0" fontId="0" fillId="0" borderId="0" xfId="0" applyFont="1" applyFill="1"/>
    <xf numFmtId="0" fontId="12" fillId="0" borderId="0" xfId="0" applyNumberFormat="1" applyFont="1" applyFill="1" applyBorder="1" applyAlignment="1">
      <alignment vertical="top"/>
    </xf>
    <xf numFmtId="0" fontId="12" fillId="0" borderId="0" xfId="0" applyFont="1" applyFill="1" applyBorder="1"/>
    <xf numFmtId="4" fontId="12" fillId="0" borderId="0" xfId="0" applyNumberFormat="1" applyFont="1" applyFill="1" applyBorder="1"/>
    <xf numFmtId="0" fontId="0" fillId="0" borderId="0" xfId="0" applyFont="1" applyFill="1" applyAlignment="1">
      <alignment vertical="top"/>
    </xf>
    <xf numFmtId="4" fontId="32" fillId="0" borderId="3" xfId="0" applyNumberFormat="1" applyFont="1" applyFill="1" applyBorder="1" applyAlignment="1">
      <alignment vertical="top" wrapText="1"/>
    </xf>
    <xf numFmtId="4" fontId="29" fillId="0" borderId="3" xfId="0" applyNumberFormat="1" applyFont="1" applyFill="1" applyBorder="1" applyAlignment="1">
      <alignment horizontal="center"/>
    </xf>
    <xf numFmtId="4" fontId="29" fillId="0" borderId="3" xfId="0" applyNumberFormat="1" applyFont="1" applyFill="1" applyBorder="1"/>
    <xf numFmtId="4" fontId="29" fillId="0" borderId="3" xfId="0" applyNumberFormat="1" applyFont="1" applyFill="1" applyBorder="1" applyAlignment="1">
      <alignment horizontal="right"/>
    </xf>
    <xf numFmtId="4" fontId="30" fillId="0" borderId="3" xfId="0" applyNumberFormat="1" applyFont="1" applyFill="1" applyBorder="1" applyAlignment="1">
      <alignment horizontal="right"/>
    </xf>
    <xf numFmtId="4" fontId="30" fillId="0" borderId="0" xfId="0" applyNumberFormat="1" applyFont="1" applyFill="1" applyAlignment="1">
      <alignment horizontal="left" vertical="top"/>
    </xf>
    <xf numFmtId="4" fontId="32" fillId="0" borderId="3" xfId="0" applyNumberFormat="1" applyFont="1" applyFill="1" applyBorder="1" applyAlignment="1">
      <alignment vertical="top"/>
    </xf>
    <xf numFmtId="4" fontId="10" fillId="0" borderId="0" xfId="0" applyNumberFormat="1" applyFont="1" applyFill="1" applyAlignment="1">
      <alignment horizontal="right"/>
    </xf>
    <xf numFmtId="4" fontId="32" fillId="0" borderId="0" xfId="0" applyNumberFormat="1" applyFont="1" applyFill="1" applyAlignment="1">
      <alignment horizontal="left" vertical="top" wrapText="1"/>
    </xf>
    <xf numFmtId="4" fontId="30" fillId="0" borderId="1" xfId="0" applyNumberFormat="1" applyFont="1" applyFill="1" applyBorder="1" applyAlignment="1">
      <alignment horizontal="center"/>
    </xf>
    <xf numFmtId="4" fontId="2" fillId="0" borderId="0" xfId="0" applyNumberFormat="1" applyFont="1"/>
    <xf numFmtId="4" fontId="10" fillId="0" borderId="0" xfId="0" applyNumberFormat="1" applyFont="1" applyAlignment="1">
      <alignment horizontal="right" wrapText="1"/>
    </xf>
    <xf numFmtId="4" fontId="29" fillId="0" borderId="0" xfId="0" applyNumberFormat="1" applyFont="1" applyAlignment="1">
      <alignment horizontal="left" vertical="top"/>
    </xf>
    <xf numFmtId="4" fontId="31" fillId="0" borderId="0" xfId="0" applyNumberFormat="1" applyFont="1" applyAlignment="1">
      <alignment vertical="top" wrapText="1"/>
    </xf>
    <xf numFmtId="4" fontId="29" fillId="0" borderId="0" xfId="0" applyNumberFormat="1" applyFont="1" applyAlignment="1">
      <alignment horizontal="center"/>
    </xf>
    <xf numFmtId="4" fontId="36" fillId="0" borderId="0" xfId="0" applyNumberFormat="1" applyFont="1"/>
    <xf numFmtId="4" fontId="29" fillId="0" borderId="0" xfId="0" applyNumberFormat="1" applyFont="1" applyAlignment="1">
      <alignment horizontal="right"/>
    </xf>
    <xf numFmtId="4" fontId="10" fillId="0" borderId="0" xfId="0" applyNumberFormat="1" applyFont="1" applyAlignment="1">
      <alignment horizontal="left" wrapText="1"/>
    </xf>
    <xf numFmtId="4" fontId="30" fillId="0" borderId="0" xfId="0" applyNumberFormat="1" applyFont="1" applyFill="1" applyAlignment="1">
      <alignment horizontal="center"/>
    </xf>
    <xf numFmtId="0" fontId="12" fillId="0" borderId="0" xfId="0" applyFont="1" applyFill="1" applyAlignment="1">
      <alignment vertical="top" wrapText="1"/>
    </xf>
    <xf numFmtId="4" fontId="0" fillId="0" borderId="0" xfId="0" applyNumberFormat="1" applyFont="1" applyFill="1" applyAlignment="1">
      <alignment horizontal="center"/>
    </xf>
    <xf numFmtId="4" fontId="0" fillId="0" borderId="0" xfId="0" applyNumberFormat="1" applyFont="1" applyFill="1"/>
    <xf numFmtId="0" fontId="37" fillId="0" borderId="0" xfId="0" applyNumberFormat="1" applyFont="1" applyFill="1" applyAlignment="1">
      <alignment vertical="top" wrapText="1"/>
    </xf>
    <xf numFmtId="4" fontId="37" fillId="0" borderId="0" xfId="0" applyNumberFormat="1" applyFont="1" applyFill="1" applyAlignment="1">
      <alignment horizontal="center"/>
    </xf>
    <xf numFmtId="4" fontId="37" fillId="0" borderId="0" xfId="0" applyNumberFormat="1" applyFont="1" applyFill="1"/>
    <xf numFmtId="0" fontId="0" fillId="0" borderId="0" xfId="0" applyNumberFormat="1" applyFont="1" applyFill="1" applyAlignment="1">
      <alignment vertical="top" wrapText="1"/>
    </xf>
    <xf numFmtId="0" fontId="12" fillId="0" borderId="0" xfId="0" applyNumberFormat="1" applyFont="1" applyFill="1" applyAlignment="1">
      <alignment vertical="top" wrapText="1"/>
    </xf>
    <xf numFmtId="4" fontId="32" fillId="0" borderId="0" xfId="0" applyNumberFormat="1" applyFont="1" applyFill="1" applyBorder="1" applyAlignment="1">
      <alignment vertical="top"/>
    </xf>
    <xf numFmtId="4" fontId="29" fillId="0" borderId="0" xfId="0" applyNumberFormat="1" applyFont="1" applyFill="1" applyBorder="1" applyAlignment="1">
      <alignment horizontal="center"/>
    </xf>
    <xf numFmtId="4" fontId="29" fillId="0" borderId="0" xfId="0" applyNumberFormat="1" applyFont="1" applyFill="1" applyBorder="1"/>
    <xf numFmtId="4" fontId="29" fillId="0" borderId="0" xfId="0" applyNumberFormat="1" applyFont="1" applyFill="1" applyBorder="1" applyAlignment="1">
      <alignment horizontal="right"/>
    </xf>
    <xf numFmtId="4" fontId="30" fillId="0" borderId="0" xfId="0" applyNumberFormat="1" applyFont="1" applyFill="1" applyBorder="1" applyAlignment="1">
      <alignment horizontal="right"/>
    </xf>
    <xf numFmtId="4" fontId="30" fillId="0" borderId="0" xfId="0" applyNumberFormat="1" applyFont="1" applyFill="1" applyBorder="1"/>
    <xf numFmtId="4" fontId="32" fillId="0" borderId="0" xfId="0" applyNumberFormat="1" applyFont="1" applyFill="1" applyBorder="1" applyAlignment="1">
      <alignment vertical="top" wrapText="1"/>
    </xf>
    <xf numFmtId="0" fontId="4" fillId="0" borderId="0" xfId="0" applyFont="1" applyAlignment="1">
      <alignment horizontal="left" vertical="center"/>
    </xf>
    <xf numFmtId="0" fontId="18" fillId="0" borderId="0" xfId="0" applyFont="1" applyAlignment="1">
      <alignment vertical="center"/>
    </xf>
    <xf numFmtId="4" fontId="17" fillId="0" borderId="0" xfId="0" applyNumberFormat="1" applyFont="1" applyAlignment="1">
      <alignment horizontal="center" vertical="center"/>
    </xf>
    <xf numFmtId="4" fontId="17" fillId="0" borderId="0" xfId="0" applyNumberFormat="1" applyFont="1" applyAlignment="1">
      <alignment vertical="center"/>
    </xf>
    <xf numFmtId="4" fontId="28" fillId="0" borderId="0" xfId="0" applyNumberFormat="1" applyFont="1" applyAlignment="1">
      <alignment horizontal="left" vertical="top"/>
    </xf>
    <xf numFmtId="4" fontId="30" fillId="0" borderId="0" xfId="0" applyNumberFormat="1" applyFont="1"/>
    <xf numFmtId="4" fontId="35" fillId="0" borderId="0" xfId="0" applyNumberFormat="1" applyFont="1" applyFill="1" applyAlignment="1">
      <alignment vertical="top" wrapText="1"/>
    </xf>
    <xf numFmtId="4" fontId="30" fillId="0" borderId="0" xfId="0" applyNumberFormat="1" applyFont="1" applyAlignment="1">
      <alignment horizontal="left" vertical="top"/>
    </xf>
    <xf numFmtId="0" fontId="12" fillId="0" borderId="0" xfId="0" applyFont="1" applyAlignment="1">
      <alignment vertical="top"/>
    </xf>
    <xf numFmtId="0" fontId="18" fillId="0" borderId="0" xfId="0" applyFont="1" applyAlignment="1">
      <alignment horizontal="left"/>
    </xf>
    <xf numFmtId="0" fontId="18" fillId="0" borderId="0" xfId="0" applyFont="1" applyAlignment="1">
      <alignment horizontal="left" vertical="top"/>
    </xf>
    <xf numFmtId="0" fontId="18" fillId="0" borderId="0" xfId="0" applyFont="1" applyAlignment="1">
      <alignment horizontal="left" vertical="center"/>
    </xf>
    <xf numFmtId="0" fontId="24" fillId="0" borderId="0" xfId="0" applyFont="1" applyAlignment="1">
      <alignment horizontal="left" vertical="top"/>
    </xf>
    <xf numFmtId="0" fontId="16" fillId="0" borderId="0" xfId="0" applyFont="1" applyAlignment="1">
      <alignment horizontal="left" wrapText="1"/>
    </xf>
    <xf numFmtId="0" fontId="26" fillId="0" borderId="0" xfId="0" applyFont="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wrapText="1"/>
    </xf>
    <xf numFmtId="0" fontId="26" fillId="0" borderId="0" xfId="0" applyFont="1" applyAlignment="1">
      <alignment horizontal="left" vertical="top" wrapText="1"/>
    </xf>
    <xf numFmtId="0" fontId="26" fillId="0" borderId="0" xfId="0" applyFont="1" applyAlignment="1">
      <alignment vertical="center" wrapText="1"/>
    </xf>
    <xf numFmtId="4" fontId="24" fillId="0" borderId="0" xfId="0" applyNumberFormat="1" applyFont="1" applyAlignment="1">
      <alignment horizontal="left" vertical="center"/>
    </xf>
    <xf numFmtId="4" fontId="24" fillId="0" borderId="0" xfId="0" applyNumberFormat="1" applyFont="1" applyAlignment="1">
      <alignment horizontal="left" vertical="top"/>
    </xf>
    <xf numFmtId="4" fontId="32" fillId="0" borderId="0" xfId="0" applyNumberFormat="1" applyFont="1" applyFill="1" applyAlignment="1">
      <alignment horizontal="left" vertical="top" wrapText="1"/>
    </xf>
    <xf numFmtId="4" fontId="32" fillId="0" borderId="0" xfId="0" applyNumberFormat="1" applyFont="1" applyFill="1" applyAlignment="1">
      <alignment vertical="top" wrapText="1"/>
    </xf>
    <xf numFmtId="4" fontId="31" fillId="0" borderId="0" xfId="0" applyNumberFormat="1" applyFont="1" applyFill="1" applyAlignment="1">
      <alignment vertical="top" wrapText="1"/>
    </xf>
    <xf numFmtId="4" fontId="32" fillId="0" borderId="0" xfId="0" applyNumberFormat="1" applyFont="1" applyAlignment="1">
      <alignment vertical="top" wrapText="1"/>
    </xf>
    <xf numFmtId="4" fontId="28" fillId="0" borderId="0" xfId="0" applyNumberFormat="1" applyFont="1" applyFill="1" applyAlignment="1">
      <alignment vertical="top"/>
    </xf>
    <xf numFmtId="4" fontId="28" fillId="0" borderId="0" xfId="0" applyNumberFormat="1" applyFont="1" applyAlignment="1">
      <alignment vertical="top"/>
    </xf>
  </cellXfs>
  <cellStyles count="4">
    <cellStyle name="Navadno" xfId="0" builtinId="0"/>
    <cellStyle name="Navadno 3" xfId="1"/>
    <cellStyle name="Navadno 4" xfId="2"/>
    <cellStyle name="Normal_gradbeni del"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3"/>
  <sheetViews>
    <sheetView view="pageBreakPreview" topLeftCell="A42" zoomScaleNormal="100" zoomScaleSheetLayoutView="100" workbookViewId="0">
      <selection activeCell="F75" sqref="F75"/>
    </sheetView>
  </sheetViews>
  <sheetFormatPr defaultRowHeight="12.75" x14ac:dyDescent="0.2"/>
  <cols>
    <col min="1" max="1" width="6" customWidth="1"/>
    <col min="5" max="6" width="25.7109375" customWidth="1"/>
    <col min="8" max="8" width="12.140625" customWidth="1"/>
  </cols>
  <sheetData>
    <row r="1" spans="1:8" ht="17.25" x14ac:dyDescent="0.3">
      <c r="A1" s="25"/>
      <c r="B1" s="26"/>
      <c r="C1" s="27"/>
      <c r="D1" s="28"/>
      <c r="E1" s="28"/>
      <c r="F1" s="29"/>
      <c r="G1" s="6"/>
      <c r="H1" s="6"/>
    </row>
    <row r="2" spans="1:8" ht="17.25" x14ac:dyDescent="0.3">
      <c r="A2" s="25"/>
      <c r="B2" s="30"/>
      <c r="C2" s="31"/>
      <c r="D2" s="28"/>
      <c r="E2" s="28"/>
      <c r="F2" s="29"/>
      <c r="G2" s="6"/>
      <c r="H2" s="6"/>
    </row>
    <row r="3" spans="1:8" ht="17.25" x14ac:dyDescent="0.3">
      <c r="A3" s="25"/>
      <c r="B3" s="26"/>
      <c r="C3" s="27"/>
      <c r="D3" s="28"/>
      <c r="E3" s="28"/>
      <c r="F3" s="29"/>
      <c r="G3" s="6"/>
      <c r="H3" s="6"/>
    </row>
    <row r="4" spans="1:8" ht="17.25" x14ac:dyDescent="0.3">
      <c r="A4" s="25"/>
      <c r="B4" s="30"/>
      <c r="C4" s="27"/>
      <c r="D4" s="28"/>
      <c r="E4" s="28"/>
      <c r="F4" s="29"/>
      <c r="G4" s="6"/>
      <c r="H4" s="6"/>
    </row>
    <row r="5" spans="1:8" ht="17.25" x14ac:dyDescent="0.3">
      <c r="A5" s="25"/>
      <c r="B5" s="26"/>
      <c r="C5" s="27"/>
      <c r="D5" s="28"/>
      <c r="E5" s="28"/>
      <c r="F5" s="29"/>
      <c r="G5" s="6"/>
      <c r="H5" s="6"/>
    </row>
    <row r="6" spans="1:8" ht="22.5" x14ac:dyDescent="0.3">
      <c r="A6" s="32"/>
      <c r="B6" s="76" t="s">
        <v>43</v>
      </c>
      <c r="C6" s="77"/>
      <c r="D6" s="78"/>
      <c r="E6" s="78"/>
      <c r="F6" s="79"/>
      <c r="G6" s="6"/>
      <c r="H6" s="6"/>
    </row>
    <row r="7" spans="1:8" ht="22.5" x14ac:dyDescent="0.3">
      <c r="A7" s="32"/>
      <c r="B7" s="32"/>
      <c r="C7" s="27"/>
      <c r="D7" s="28"/>
      <c r="E7" s="28"/>
      <c r="F7" s="29"/>
      <c r="G7" s="6"/>
      <c r="H7" s="6"/>
    </row>
    <row r="8" spans="1:8" ht="22.5" x14ac:dyDescent="0.3">
      <c r="A8" s="32"/>
      <c r="B8" s="32"/>
      <c r="C8" s="27"/>
      <c r="D8" s="28"/>
      <c r="E8" s="28"/>
      <c r="F8" s="29"/>
      <c r="G8" s="6"/>
      <c r="H8" s="6"/>
    </row>
    <row r="9" spans="1:8" ht="22.5" x14ac:dyDescent="0.3">
      <c r="A9" s="32"/>
      <c r="B9" s="32"/>
      <c r="C9" s="27"/>
      <c r="D9" s="28"/>
      <c r="E9" s="28"/>
      <c r="F9" s="29"/>
      <c r="G9" s="6"/>
      <c r="H9" s="6"/>
    </row>
    <row r="10" spans="1:8" ht="17.25" x14ac:dyDescent="0.3">
      <c r="A10" s="25"/>
      <c r="B10" s="26"/>
      <c r="C10" s="27"/>
      <c r="D10" s="28"/>
      <c r="E10" s="28"/>
      <c r="F10" s="29"/>
      <c r="G10" s="6"/>
      <c r="H10" s="6"/>
    </row>
    <row r="11" spans="1:8" ht="17.25" x14ac:dyDescent="0.3">
      <c r="A11" s="25"/>
      <c r="B11" s="26"/>
      <c r="C11" s="27"/>
      <c r="D11" s="28"/>
      <c r="E11" s="28"/>
      <c r="F11" s="29"/>
      <c r="G11" s="6"/>
      <c r="H11" s="6"/>
    </row>
    <row r="12" spans="1:8" ht="17.25" x14ac:dyDescent="0.3">
      <c r="A12" s="25"/>
      <c r="B12" s="26"/>
      <c r="C12" s="27"/>
      <c r="D12" s="28"/>
      <c r="E12" s="28"/>
      <c r="F12" s="29"/>
      <c r="G12" s="6"/>
      <c r="H12" s="6"/>
    </row>
    <row r="13" spans="1:8" ht="17.25" x14ac:dyDescent="0.3">
      <c r="A13" s="25"/>
      <c r="B13" s="26"/>
      <c r="C13" s="27"/>
      <c r="D13" s="28"/>
      <c r="E13" s="28"/>
      <c r="F13" s="29"/>
      <c r="G13" s="6"/>
      <c r="H13" s="6"/>
    </row>
    <row r="14" spans="1:8" s="9" customFormat="1" ht="18" x14ac:dyDescent="0.25">
      <c r="A14" s="43" t="s">
        <v>27</v>
      </c>
      <c r="B14" s="67"/>
      <c r="C14" s="167" t="s">
        <v>171</v>
      </c>
      <c r="D14" s="167"/>
      <c r="E14" s="167"/>
      <c r="F14" s="167"/>
    </row>
    <row r="15" spans="1:8" s="9" customFormat="1" ht="18" x14ac:dyDescent="0.25">
      <c r="A15" s="67"/>
      <c r="B15" s="67"/>
      <c r="C15" s="80"/>
      <c r="D15" s="80"/>
      <c r="E15" s="44"/>
      <c r="F15" s="42"/>
    </row>
    <row r="16" spans="1:8" s="9" customFormat="1" ht="18" x14ac:dyDescent="0.25">
      <c r="A16" s="67"/>
      <c r="B16" s="67"/>
      <c r="C16" s="80"/>
      <c r="D16" s="80"/>
      <c r="E16" s="44"/>
      <c r="F16" s="42"/>
    </row>
    <row r="17" spans="1:8" s="9" customFormat="1" ht="18" x14ac:dyDescent="0.25">
      <c r="A17" s="67"/>
      <c r="B17" s="67"/>
      <c r="C17" s="80"/>
      <c r="D17" s="80"/>
      <c r="E17" s="44"/>
      <c r="F17" s="42"/>
    </row>
    <row r="18" spans="1:8" s="9" customFormat="1" ht="18" x14ac:dyDescent="0.25">
      <c r="A18" s="67"/>
      <c r="B18" s="43"/>
      <c r="C18" s="80"/>
      <c r="D18" s="80"/>
      <c r="E18" s="44"/>
      <c r="F18" s="42"/>
    </row>
    <row r="19" spans="1:8" s="9" customFormat="1" ht="18" x14ac:dyDescent="0.25">
      <c r="A19" s="43" t="s">
        <v>28</v>
      </c>
      <c r="B19" s="43"/>
      <c r="C19" s="168" t="s">
        <v>117</v>
      </c>
      <c r="D19" s="168"/>
      <c r="E19" s="168"/>
      <c r="F19" s="42"/>
    </row>
    <row r="20" spans="1:8" s="9" customFormat="1" ht="18" x14ac:dyDescent="0.25">
      <c r="A20" s="67"/>
      <c r="B20" s="43"/>
      <c r="C20" s="168" t="s">
        <v>118</v>
      </c>
      <c r="D20" s="168"/>
      <c r="E20" s="168"/>
      <c r="F20" s="42"/>
    </row>
    <row r="21" spans="1:8" s="9" customFormat="1" ht="18" x14ac:dyDescent="0.25">
      <c r="A21" s="67"/>
      <c r="B21" s="43"/>
      <c r="C21" s="168" t="s">
        <v>119</v>
      </c>
      <c r="D21" s="168"/>
      <c r="E21" s="168"/>
      <c r="F21" s="42"/>
    </row>
    <row r="22" spans="1:8" s="9" customFormat="1" ht="18" x14ac:dyDescent="0.25">
      <c r="A22" s="67"/>
      <c r="B22" s="43"/>
      <c r="C22" s="80"/>
      <c r="D22" s="80"/>
      <c r="E22" s="44"/>
      <c r="F22" s="42"/>
    </row>
    <row r="23" spans="1:8" s="9" customFormat="1" ht="18" x14ac:dyDescent="0.25">
      <c r="A23" s="67"/>
      <c r="B23" s="43"/>
      <c r="C23" s="80"/>
      <c r="D23" s="80"/>
      <c r="E23" s="44"/>
      <c r="F23" s="42"/>
    </row>
    <row r="24" spans="1:8" ht="17.25" x14ac:dyDescent="0.2">
      <c r="A24" s="43"/>
      <c r="B24" s="43"/>
      <c r="C24" s="44"/>
      <c r="D24" s="44"/>
      <c r="E24" s="44"/>
      <c r="F24" s="45"/>
      <c r="G24" s="6"/>
      <c r="H24" s="6"/>
    </row>
    <row r="25" spans="1:8" ht="17.25" x14ac:dyDescent="0.2">
      <c r="A25" s="67"/>
      <c r="B25" s="43"/>
      <c r="C25" s="67"/>
      <c r="D25" s="44"/>
      <c r="E25" s="44"/>
      <c r="F25" s="45"/>
      <c r="G25" s="6"/>
      <c r="H25" s="6"/>
    </row>
    <row r="26" spans="1:8" ht="17.25" x14ac:dyDescent="0.2">
      <c r="A26" s="43" t="s">
        <v>2</v>
      </c>
      <c r="B26" s="67"/>
      <c r="C26" s="80" t="s">
        <v>44</v>
      </c>
      <c r="D26" s="44"/>
      <c r="E26" s="44"/>
      <c r="F26" s="45"/>
      <c r="G26" s="6"/>
      <c r="H26" s="6"/>
    </row>
    <row r="27" spans="1:8" ht="18.75" x14ac:dyDescent="0.3">
      <c r="A27" s="25"/>
      <c r="B27" s="34"/>
      <c r="C27" s="33"/>
      <c r="D27" s="35"/>
      <c r="E27" s="35"/>
      <c r="F27" s="29"/>
      <c r="G27" s="6"/>
      <c r="H27" s="6"/>
    </row>
    <row r="28" spans="1:8" ht="17.25" x14ac:dyDescent="0.3">
      <c r="A28" s="25"/>
      <c r="B28" s="36"/>
      <c r="C28" s="37"/>
      <c r="D28" s="35"/>
      <c r="E28" s="35"/>
      <c r="F28" s="29"/>
      <c r="G28" s="6"/>
      <c r="H28" s="6"/>
    </row>
    <row r="29" spans="1:8" ht="17.25" x14ac:dyDescent="0.3">
      <c r="A29" s="25"/>
      <c r="B29" s="36"/>
      <c r="C29" s="38"/>
      <c r="D29" s="35"/>
      <c r="E29" s="35"/>
      <c r="F29" s="29"/>
      <c r="G29" s="6"/>
      <c r="H29" s="6"/>
    </row>
    <row r="30" spans="1:8" ht="17.25" x14ac:dyDescent="0.3">
      <c r="A30" s="25"/>
      <c r="B30" s="36"/>
      <c r="C30" s="37"/>
      <c r="D30" s="35"/>
      <c r="E30" s="35"/>
      <c r="F30" s="29"/>
      <c r="G30" s="6"/>
      <c r="H30" s="6"/>
    </row>
    <row r="31" spans="1:8" ht="17.25" x14ac:dyDescent="0.3">
      <c r="A31" s="25"/>
      <c r="B31" s="36"/>
      <c r="C31" s="37"/>
      <c r="D31" s="35"/>
      <c r="E31" s="35"/>
      <c r="F31" s="29"/>
      <c r="G31" s="6"/>
      <c r="H31" s="6"/>
    </row>
    <row r="32" spans="1:8" ht="17.25" x14ac:dyDescent="0.3">
      <c r="A32" s="25"/>
      <c r="B32" s="36"/>
      <c r="C32" s="38"/>
      <c r="D32" s="35"/>
      <c r="E32" s="35"/>
      <c r="F32" s="29"/>
      <c r="G32" s="6"/>
      <c r="H32" s="6"/>
    </row>
    <row r="33" spans="1:8" ht="17.25" x14ac:dyDescent="0.3">
      <c r="A33" s="25"/>
      <c r="B33" s="36"/>
      <c r="C33" s="37"/>
      <c r="D33" s="35"/>
      <c r="E33" s="35"/>
      <c r="F33" s="29"/>
      <c r="G33" s="6"/>
      <c r="H33" s="6"/>
    </row>
    <row r="34" spans="1:8" ht="17.25" x14ac:dyDescent="0.3">
      <c r="A34" s="25"/>
      <c r="B34" s="34"/>
      <c r="C34" s="39"/>
      <c r="D34" s="35"/>
      <c r="E34" s="35"/>
      <c r="F34" s="29"/>
      <c r="G34" s="6"/>
      <c r="H34" s="6"/>
    </row>
    <row r="35" spans="1:8" ht="17.25" x14ac:dyDescent="0.3">
      <c r="A35" s="25"/>
      <c r="B35" s="36"/>
      <c r="C35" s="37"/>
      <c r="D35" s="35"/>
      <c r="E35" s="35"/>
      <c r="F35" s="29"/>
      <c r="G35" s="6"/>
      <c r="H35" s="6"/>
    </row>
    <row r="36" spans="1:8" ht="17.25" x14ac:dyDescent="0.3">
      <c r="A36" s="25"/>
      <c r="B36" s="36"/>
      <c r="C36" s="38"/>
      <c r="D36" s="35"/>
      <c r="E36" s="35"/>
      <c r="F36" s="29"/>
      <c r="G36" s="6"/>
      <c r="H36" s="6"/>
    </row>
    <row r="37" spans="1:8" ht="17.25" x14ac:dyDescent="0.3">
      <c r="A37" s="25"/>
      <c r="B37" s="26"/>
      <c r="C37" s="27"/>
      <c r="D37" s="28"/>
      <c r="E37" s="28"/>
      <c r="F37" s="29"/>
      <c r="G37" s="6"/>
      <c r="H37" s="6"/>
    </row>
    <row r="38" spans="1:8" ht="17.25" x14ac:dyDescent="0.3">
      <c r="A38" s="40"/>
      <c r="B38" s="26"/>
      <c r="C38" s="27"/>
      <c r="D38" s="28"/>
      <c r="E38" s="28"/>
      <c r="F38" s="38"/>
      <c r="G38" s="6"/>
      <c r="H38" s="6"/>
    </row>
    <row r="39" spans="1:8" ht="17.25" x14ac:dyDescent="0.3">
      <c r="A39" s="25"/>
      <c r="B39" s="26"/>
      <c r="C39" s="27"/>
      <c r="D39" s="28"/>
      <c r="E39" s="28"/>
      <c r="F39" s="29"/>
      <c r="G39" s="6"/>
      <c r="H39" s="6"/>
    </row>
    <row r="40" spans="1:8" ht="15.75" x14ac:dyDescent="0.25">
      <c r="A40" s="26" t="s">
        <v>120</v>
      </c>
      <c r="B40" s="26"/>
      <c r="C40" s="27"/>
      <c r="D40" s="28"/>
      <c r="E40" s="28"/>
      <c r="F40" s="81" t="s">
        <v>96</v>
      </c>
      <c r="G40" s="6"/>
      <c r="H40" s="6"/>
    </row>
    <row r="41" spans="1:8" ht="16.5" x14ac:dyDescent="0.3">
      <c r="A41" s="25"/>
      <c r="B41" s="26"/>
      <c r="C41" s="27"/>
      <c r="D41" s="28"/>
      <c r="E41" s="28"/>
      <c r="F41" s="38"/>
      <c r="G41" s="6"/>
      <c r="H41" s="6"/>
    </row>
    <row r="42" spans="1:8" ht="17.25" x14ac:dyDescent="0.3">
      <c r="A42" s="25"/>
      <c r="B42" s="26"/>
      <c r="C42" s="27"/>
      <c r="D42" s="28"/>
      <c r="E42" s="28"/>
      <c r="F42" s="41"/>
      <c r="G42" s="6"/>
      <c r="H42" s="6"/>
    </row>
    <row r="43" spans="1:8" ht="17.25" x14ac:dyDescent="0.3">
      <c r="A43" s="5"/>
      <c r="B43" s="30" t="s">
        <v>38</v>
      </c>
      <c r="C43" s="46"/>
      <c r="D43" s="47"/>
      <c r="E43" s="47"/>
      <c r="F43" s="47"/>
    </row>
    <row r="44" spans="1:8" ht="17.25" x14ac:dyDescent="0.3">
      <c r="A44" s="5"/>
      <c r="B44" s="30"/>
      <c r="C44" s="46"/>
      <c r="D44" s="47"/>
      <c r="E44" s="47"/>
      <c r="F44" s="47"/>
    </row>
    <row r="45" spans="1:8" ht="15.75" x14ac:dyDescent="0.2">
      <c r="A45" s="4"/>
      <c r="B45" s="48"/>
      <c r="C45" s="49"/>
      <c r="D45" s="50"/>
      <c r="E45" s="50"/>
      <c r="F45" s="50"/>
    </row>
    <row r="46" spans="1:8" ht="17.25" x14ac:dyDescent="0.3">
      <c r="A46" s="18" t="s">
        <v>42</v>
      </c>
      <c r="B46" s="30" t="s">
        <v>35</v>
      </c>
      <c r="C46" s="46"/>
      <c r="D46" s="47"/>
      <c r="E46" s="47"/>
      <c r="F46" s="47"/>
    </row>
    <row r="47" spans="1:8" ht="17.25" x14ac:dyDescent="0.3">
      <c r="A47" s="18"/>
      <c r="B47" s="30"/>
      <c r="C47" s="46"/>
      <c r="D47" s="47"/>
      <c r="E47" s="47"/>
      <c r="F47" s="47"/>
    </row>
    <row r="48" spans="1:8" ht="17.25" customHeight="1" x14ac:dyDescent="0.2">
      <c r="A48" s="4" t="s">
        <v>31</v>
      </c>
      <c r="B48" s="158" t="s">
        <v>80</v>
      </c>
      <c r="C48" s="158"/>
      <c r="D48" s="158"/>
      <c r="E48" s="158"/>
      <c r="F48" s="51">
        <f>'Gradbena dela'!F20</f>
        <v>0</v>
      </c>
    </row>
    <row r="49" spans="1:6" ht="17.25" customHeight="1" x14ac:dyDescent="0.2">
      <c r="A49" s="4" t="s">
        <v>30</v>
      </c>
      <c r="B49" s="158" t="s">
        <v>107</v>
      </c>
      <c r="C49" s="158"/>
      <c r="D49" s="158"/>
      <c r="E49" s="158"/>
      <c r="F49" s="51">
        <f>'Gradbena dela'!F94</f>
        <v>0</v>
      </c>
    </row>
    <row r="50" spans="1:6" ht="17.25" customHeight="1" x14ac:dyDescent="0.2">
      <c r="A50" s="4" t="s">
        <v>6</v>
      </c>
      <c r="B50" s="159" t="s">
        <v>205</v>
      </c>
      <c r="C50" s="159"/>
      <c r="D50" s="159"/>
      <c r="E50" s="159"/>
      <c r="F50" s="51">
        <f>'Gradbena dela'!F116</f>
        <v>0</v>
      </c>
    </row>
    <row r="51" spans="1:6" ht="15.75" x14ac:dyDescent="0.2">
      <c r="A51" s="4" t="s">
        <v>10</v>
      </c>
      <c r="B51" s="157" t="s">
        <v>36</v>
      </c>
      <c r="C51" s="157"/>
      <c r="D51" s="157"/>
      <c r="E51" s="157"/>
      <c r="F51" s="51">
        <f>'Gradbena dela'!F153</f>
        <v>0</v>
      </c>
    </row>
    <row r="52" spans="1:6" ht="15.75" x14ac:dyDescent="0.2">
      <c r="A52" s="4" t="s">
        <v>68</v>
      </c>
      <c r="B52" s="157" t="s">
        <v>29</v>
      </c>
      <c r="C52" s="157"/>
      <c r="D52" s="157"/>
      <c r="E52" s="157"/>
      <c r="F52" s="51">
        <f>'Gradbena dela'!F183</f>
        <v>0</v>
      </c>
    </row>
    <row r="53" spans="1:6" ht="15.75" x14ac:dyDescent="0.2">
      <c r="A53" s="4" t="s">
        <v>76</v>
      </c>
      <c r="B53" s="157" t="s">
        <v>41</v>
      </c>
      <c r="C53" s="157"/>
      <c r="D53" s="157"/>
      <c r="E53" s="157"/>
      <c r="F53" s="51">
        <f>'Gradbena dela'!F237</f>
        <v>0</v>
      </c>
    </row>
    <row r="54" spans="1:6" ht="15.75" x14ac:dyDescent="0.2">
      <c r="A54" s="4" t="s">
        <v>249</v>
      </c>
      <c r="B54" s="157" t="s">
        <v>86</v>
      </c>
      <c r="C54" s="157"/>
      <c r="D54" s="157"/>
      <c r="E54" s="157"/>
      <c r="F54" s="51">
        <f>'Gradbena dela'!F255</f>
        <v>0</v>
      </c>
    </row>
    <row r="55" spans="1:6" ht="15.75" x14ac:dyDescent="0.2">
      <c r="A55" s="4"/>
      <c r="B55" s="157"/>
      <c r="C55" s="157"/>
      <c r="D55" s="157"/>
      <c r="E55" s="157"/>
      <c r="F55" s="51"/>
    </row>
    <row r="56" spans="1:6" ht="17.25" x14ac:dyDescent="0.3">
      <c r="A56" s="4"/>
      <c r="B56" s="30"/>
      <c r="C56" s="46"/>
      <c r="D56" s="47"/>
      <c r="E56" s="47"/>
      <c r="F56" s="51"/>
    </row>
    <row r="57" spans="1:6" ht="18" thickBot="1" x14ac:dyDescent="0.35">
      <c r="A57" s="4"/>
      <c r="B57" s="52" t="s">
        <v>7</v>
      </c>
      <c r="C57" s="53"/>
      <c r="D57" s="54"/>
      <c r="E57" s="54"/>
      <c r="F57" s="55">
        <f>SUM(F48:F54)</f>
        <v>0</v>
      </c>
    </row>
    <row r="58" spans="1:6" ht="18" thickTop="1" x14ac:dyDescent="0.3">
      <c r="A58" s="5"/>
      <c r="B58" s="30"/>
      <c r="C58" s="46"/>
      <c r="D58" s="47"/>
      <c r="E58" s="47"/>
      <c r="F58" s="47"/>
    </row>
    <row r="59" spans="1:6" ht="17.25" x14ac:dyDescent="0.3">
      <c r="A59" s="18" t="s">
        <v>8</v>
      </c>
      <c r="B59" s="30" t="s">
        <v>37</v>
      </c>
      <c r="C59" s="46"/>
      <c r="D59" s="47"/>
      <c r="E59" s="47"/>
      <c r="F59" s="47"/>
    </row>
    <row r="60" spans="1:6" ht="17.25" x14ac:dyDescent="0.3">
      <c r="A60" s="18"/>
      <c r="B60" s="30"/>
      <c r="C60" s="46"/>
      <c r="D60" s="47"/>
      <c r="E60" s="47"/>
      <c r="F60" s="47"/>
    </row>
    <row r="61" spans="1:6" ht="17.25" x14ac:dyDescent="0.2">
      <c r="A61" s="148" t="s">
        <v>31</v>
      </c>
      <c r="B61" s="149" t="s">
        <v>250</v>
      </c>
      <c r="C61" s="150"/>
      <c r="D61" s="151"/>
      <c r="E61" s="151"/>
      <c r="F61" s="51">
        <f>'Obrtniška dela'!F31</f>
        <v>0</v>
      </c>
    </row>
    <row r="62" spans="1:6" ht="17.25" x14ac:dyDescent="0.2">
      <c r="A62" s="148" t="s">
        <v>30</v>
      </c>
      <c r="B62" s="149" t="s">
        <v>274</v>
      </c>
      <c r="C62" s="150"/>
      <c r="D62" s="151"/>
      <c r="E62" s="151"/>
      <c r="F62" s="51">
        <f>'Obrtniška dela'!F54</f>
        <v>0</v>
      </c>
    </row>
    <row r="63" spans="1:6" ht="17.25" x14ac:dyDescent="0.2">
      <c r="A63" s="148" t="s">
        <v>6</v>
      </c>
      <c r="B63" s="149" t="s">
        <v>275</v>
      </c>
      <c r="C63" s="150"/>
      <c r="D63" s="151"/>
      <c r="E63" s="151"/>
      <c r="F63" s="51">
        <f>'Obrtniška dela'!F63</f>
        <v>0</v>
      </c>
    </row>
    <row r="64" spans="1:6" ht="17.25" customHeight="1" x14ac:dyDescent="0.2">
      <c r="A64" s="148" t="s">
        <v>10</v>
      </c>
      <c r="B64" s="159" t="s">
        <v>305</v>
      </c>
      <c r="C64" s="159"/>
      <c r="D64" s="159"/>
      <c r="E64" s="159"/>
      <c r="F64" s="51">
        <f>'Obrtniška dela'!F73</f>
        <v>0</v>
      </c>
    </row>
    <row r="65" spans="1:8" ht="17.25" customHeight="1" x14ac:dyDescent="0.2">
      <c r="A65" s="4" t="s">
        <v>68</v>
      </c>
      <c r="B65" s="159" t="s">
        <v>66</v>
      </c>
      <c r="C65" s="159"/>
      <c r="D65" s="159"/>
      <c r="E65" s="159"/>
      <c r="F65" s="51">
        <f>'Obrtniška dela'!F103</f>
        <v>0</v>
      </c>
    </row>
    <row r="66" spans="1:8" ht="17.25" customHeight="1" x14ac:dyDescent="0.2">
      <c r="A66" s="4" t="s">
        <v>76</v>
      </c>
      <c r="B66" s="158" t="s">
        <v>310</v>
      </c>
      <c r="C66" s="158"/>
      <c r="D66" s="158"/>
      <c r="E66" s="158"/>
      <c r="F66" s="51">
        <f>'Obrtniška dela'!F111</f>
        <v>0</v>
      </c>
    </row>
    <row r="67" spans="1:8" ht="17.25" customHeight="1" x14ac:dyDescent="0.2">
      <c r="A67" s="4" t="s">
        <v>249</v>
      </c>
      <c r="B67" s="159" t="s">
        <v>302</v>
      </c>
      <c r="C67" s="159"/>
      <c r="D67" s="159"/>
      <c r="E67" s="159"/>
      <c r="F67" s="51">
        <f>'Obrtniška dela'!F117</f>
        <v>0</v>
      </c>
    </row>
    <row r="68" spans="1:8" ht="17.25" customHeight="1" x14ac:dyDescent="0.2">
      <c r="A68" s="4" t="s">
        <v>320</v>
      </c>
      <c r="B68" s="159" t="s">
        <v>67</v>
      </c>
      <c r="C68" s="159"/>
      <c r="D68" s="159"/>
      <c r="E68" s="159"/>
      <c r="F68" s="51">
        <f>'Obrtniška dela'!F126</f>
        <v>0</v>
      </c>
    </row>
    <row r="69" spans="1:8" ht="17.25" customHeight="1" x14ac:dyDescent="0.2">
      <c r="A69" s="4" t="s">
        <v>42</v>
      </c>
      <c r="B69" s="159" t="s">
        <v>164</v>
      </c>
      <c r="C69" s="159"/>
      <c r="D69" s="159"/>
      <c r="E69" s="159"/>
      <c r="F69" s="51">
        <f>'Obrtniška dela'!F140</f>
        <v>0</v>
      </c>
    </row>
    <row r="70" spans="1:8" ht="17.25" customHeight="1" x14ac:dyDescent="0.2">
      <c r="A70" s="4" t="s">
        <v>321</v>
      </c>
      <c r="B70" s="159" t="s">
        <v>297</v>
      </c>
      <c r="C70" s="159"/>
      <c r="D70" s="159"/>
      <c r="E70" s="159"/>
      <c r="F70" s="51">
        <f>'Obrtniška dela'!F150</f>
        <v>0</v>
      </c>
    </row>
    <row r="71" spans="1:8" ht="17.25" customHeight="1" x14ac:dyDescent="0.2">
      <c r="A71" s="4" t="s">
        <v>331</v>
      </c>
      <c r="B71" s="159" t="s">
        <v>332</v>
      </c>
      <c r="C71" s="159"/>
      <c r="D71" s="159"/>
      <c r="E71" s="159"/>
      <c r="F71" s="51">
        <f>'Obrtniška dela'!F158</f>
        <v>0</v>
      </c>
    </row>
    <row r="72" spans="1:8" ht="17.25" customHeight="1" x14ac:dyDescent="0.2">
      <c r="A72" s="4"/>
      <c r="B72" s="159"/>
      <c r="C72" s="159"/>
      <c r="D72" s="159"/>
      <c r="E72" s="159"/>
      <c r="F72" s="51"/>
    </row>
    <row r="73" spans="1:8" ht="15.75" x14ac:dyDescent="0.2">
      <c r="A73" s="4"/>
      <c r="B73" s="159"/>
      <c r="C73" s="159"/>
      <c r="D73" s="159"/>
      <c r="E73" s="159"/>
      <c r="F73" s="51"/>
    </row>
    <row r="74" spans="1:8" ht="16.5" thickBot="1" x14ac:dyDescent="0.25">
      <c r="A74" s="4"/>
      <c r="B74" s="52" t="s">
        <v>9</v>
      </c>
      <c r="C74" s="56"/>
      <c r="D74" s="55"/>
      <c r="E74" s="55"/>
      <c r="F74" s="55">
        <f>SUM(F61:F71)</f>
        <v>0</v>
      </c>
    </row>
    <row r="75" spans="1:8" ht="17.25" thickTop="1" thickBot="1" x14ac:dyDescent="0.25">
      <c r="A75" s="4"/>
      <c r="B75" s="52"/>
      <c r="C75" s="56"/>
      <c r="D75" s="55"/>
      <c r="E75" s="55"/>
      <c r="F75" s="55"/>
    </row>
    <row r="76" spans="1:8" s="20" customFormat="1" ht="17.25" thickTop="1" thickBot="1" x14ac:dyDescent="0.25">
      <c r="A76" s="16"/>
      <c r="B76" s="57" t="s">
        <v>78</v>
      </c>
      <c r="C76" s="58"/>
      <c r="D76" s="59"/>
      <c r="E76" s="59"/>
      <c r="F76" s="59">
        <f>SUM(F57,F74)</f>
        <v>0</v>
      </c>
    </row>
    <row r="77" spans="1:8" ht="16.5" thickTop="1" x14ac:dyDescent="0.2">
      <c r="A77" s="4"/>
      <c r="B77" s="48"/>
      <c r="C77" s="49"/>
      <c r="D77" s="50"/>
      <c r="E77" s="50"/>
      <c r="F77" s="50"/>
    </row>
    <row r="78" spans="1:8" ht="15.75" x14ac:dyDescent="0.2">
      <c r="A78" s="4"/>
      <c r="B78" s="30" t="s">
        <v>104</v>
      </c>
      <c r="C78" s="31"/>
      <c r="D78" s="51"/>
      <c r="E78" s="51"/>
      <c r="F78" s="51">
        <f>+F76*0.095</f>
        <v>0</v>
      </c>
    </row>
    <row r="79" spans="1:8" ht="15.75" x14ac:dyDescent="0.2">
      <c r="A79" s="4"/>
      <c r="B79" s="30"/>
      <c r="C79" s="31"/>
      <c r="D79" s="51"/>
      <c r="E79" s="51"/>
      <c r="F79" s="51"/>
    </row>
    <row r="80" spans="1:8" ht="18" thickBot="1" x14ac:dyDescent="0.35">
      <c r="A80" s="4"/>
      <c r="B80" s="60" t="s">
        <v>69</v>
      </c>
      <c r="C80" s="61"/>
      <c r="D80" s="62"/>
      <c r="E80" s="63"/>
      <c r="F80" s="62">
        <f>+F76+F78</f>
        <v>0</v>
      </c>
      <c r="H80" s="7"/>
    </row>
    <row r="81" spans="1:6" ht="17.25" x14ac:dyDescent="0.3">
      <c r="A81" s="6"/>
      <c r="B81" s="40"/>
      <c r="C81" s="40"/>
      <c r="D81" s="40"/>
      <c r="E81" s="40"/>
      <c r="F81" s="40"/>
    </row>
    <row r="82" spans="1:6" ht="17.25" x14ac:dyDescent="0.3">
      <c r="B82" s="40"/>
      <c r="C82" s="40"/>
      <c r="D82" s="40"/>
      <c r="E82" s="40"/>
      <c r="F82" s="40"/>
    </row>
    <row r="83" spans="1:6" ht="27" customHeight="1" x14ac:dyDescent="0.25">
      <c r="B83" s="161" t="s">
        <v>45</v>
      </c>
      <c r="C83" s="161"/>
      <c r="D83" s="161"/>
      <c r="E83" s="161"/>
      <c r="F83" s="161"/>
    </row>
    <row r="84" spans="1:6" ht="13.5" x14ac:dyDescent="0.25">
      <c r="B84" s="26"/>
      <c r="C84" s="26"/>
      <c r="D84" s="26"/>
      <c r="E84" s="26"/>
      <c r="F84" s="26"/>
    </row>
    <row r="85" spans="1:6" ht="13.5" x14ac:dyDescent="0.2">
      <c r="A85" s="66" t="s">
        <v>101</v>
      </c>
      <c r="B85" s="162" t="s">
        <v>46</v>
      </c>
      <c r="C85" s="162"/>
      <c r="D85" s="162"/>
      <c r="E85" s="162"/>
      <c r="F85" s="162"/>
    </row>
    <row r="86" spans="1:6" ht="12.75" customHeight="1" x14ac:dyDescent="0.2">
      <c r="A86" s="66" t="s">
        <v>101</v>
      </c>
      <c r="B86" s="162" t="s">
        <v>47</v>
      </c>
      <c r="C86" s="162"/>
      <c r="D86" s="162"/>
      <c r="E86" s="162"/>
      <c r="F86" s="162"/>
    </row>
    <row r="87" spans="1:6" ht="12.75" customHeight="1" x14ac:dyDescent="0.2">
      <c r="A87" s="65"/>
      <c r="B87" s="162"/>
      <c r="C87" s="162"/>
      <c r="D87" s="162"/>
      <c r="E87" s="162"/>
      <c r="F87" s="162"/>
    </row>
    <row r="88" spans="1:6" ht="13.5" x14ac:dyDescent="0.2">
      <c r="A88" s="66" t="s">
        <v>101</v>
      </c>
      <c r="B88" s="162" t="s">
        <v>48</v>
      </c>
      <c r="C88" s="162"/>
      <c r="D88" s="162"/>
      <c r="E88" s="162"/>
      <c r="F88" s="162"/>
    </row>
    <row r="89" spans="1:6" x14ac:dyDescent="0.2">
      <c r="A89" s="65"/>
      <c r="B89" s="162"/>
      <c r="C89" s="162"/>
      <c r="D89" s="162"/>
      <c r="E89" s="162"/>
      <c r="F89" s="162"/>
    </row>
    <row r="90" spans="1:6" ht="13.5" x14ac:dyDescent="0.2">
      <c r="A90" s="66" t="s">
        <v>101</v>
      </c>
      <c r="B90" s="163" t="s">
        <v>49</v>
      </c>
      <c r="C90" s="163"/>
      <c r="D90" s="163"/>
      <c r="E90" s="163"/>
      <c r="F90" s="163"/>
    </row>
    <row r="91" spans="1:6" ht="13.5" x14ac:dyDescent="0.2">
      <c r="A91" s="66" t="s">
        <v>101</v>
      </c>
      <c r="B91" s="163" t="s">
        <v>50</v>
      </c>
      <c r="C91" s="163"/>
      <c r="D91" s="163"/>
      <c r="E91" s="163"/>
      <c r="F91" s="163"/>
    </row>
    <row r="92" spans="1:6" x14ac:dyDescent="0.2">
      <c r="A92" s="160" t="s">
        <v>101</v>
      </c>
      <c r="B92" s="162" t="s">
        <v>51</v>
      </c>
      <c r="C92" s="162"/>
      <c r="D92" s="162"/>
      <c r="E92" s="162"/>
      <c r="F92" s="162"/>
    </row>
    <row r="93" spans="1:6" x14ac:dyDescent="0.2">
      <c r="A93" s="160"/>
      <c r="B93" s="162"/>
      <c r="C93" s="162"/>
      <c r="D93" s="162"/>
      <c r="E93" s="162"/>
      <c r="F93" s="162"/>
    </row>
    <row r="94" spans="1:6" ht="31.5" customHeight="1" x14ac:dyDescent="0.2">
      <c r="A94" s="160"/>
      <c r="B94" s="162"/>
      <c r="C94" s="162"/>
      <c r="D94" s="162"/>
      <c r="E94" s="162"/>
      <c r="F94" s="162"/>
    </row>
    <row r="95" spans="1:6" ht="13.5" x14ac:dyDescent="0.2">
      <c r="A95" s="66" t="s">
        <v>101</v>
      </c>
      <c r="B95" s="166" t="s">
        <v>97</v>
      </c>
      <c r="C95" s="166"/>
      <c r="D95" s="166"/>
      <c r="E95" s="166"/>
      <c r="F95" s="166"/>
    </row>
    <row r="96" spans="1:6" x14ac:dyDescent="0.2">
      <c r="A96" s="65"/>
      <c r="B96" s="166"/>
      <c r="C96" s="166"/>
      <c r="D96" s="166"/>
      <c r="E96" s="166"/>
      <c r="F96" s="166"/>
    </row>
    <row r="97" spans="1:6" ht="13.5" x14ac:dyDescent="0.2">
      <c r="A97" s="66" t="s">
        <v>101</v>
      </c>
      <c r="B97" s="162" t="s">
        <v>98</v>
      </c>
      <c r="C97" s="162"/>
      <c r="D97" s="162"/>
      <c r="E97" s="162"/>
      <c r="F97" s="162"/>
    </row>
    <row r="98" spans="1:6" x14ac:dyDescent="0.2">
      <c r="A98" s="65"/>
      <c r="B98" s="162"/>
      <c r="C98" s="162"/>
      <c r="D98" s="162"/>
      <c r="E98" s="162"/>
      <c r="F98" s="162"/>
    </row>
    <row r="99" spans="1:6" ht="13.5" x14ac:dyDescent="0.2">
      <c r="A99" s="66" t="s">
        <v>101</v>
      </c>
      <c r="B99" s="162" t="s">
        <v>52</v>
      </c>
      <c r="C99" s="162"/>
      <c r="D99" s="162"/>
      <c r="E99" s="162"/>
      <c r="F99" s="162"/>
    </row>
    <row r="100" spans="1:6" x14ac:dyDescent="0.2">
      <c r="A100" s="65"/>
      <c r="B100" s="162"/>
      <c r="C100" s="162"/>
      <c r="D100" s="162"/>
      <c r="E100" s="162"/>
      <c r="F100" s="162"/>
    </row>
    <row r="101" spans="1:6" ht="13.5" x14ac:dyDescent="0.2">
      <c r="A101" s="66" t="s">
        <v>101</v>
      </c>
      <c r="B101" s="163" t="s">
        <v>53</v>
      </c>
      <c r="C101" s="163"/>
      <c r="D101" s="163"/>
      <c r="E101" s="163"/>
      <c r="F101" s="163"/>
    </row>
    <row r="102" spans="1:6" ht="13.5" x14ac:dyDescent="0.2">
      <c r="A102" s="66" t="s">
        <v>101</v>
      </c>
      <c r="B102" s="163" t="s">
        <v>99</v>
      </c>
      <c r="C102" s="163"/>
      <c r="D102" s="163"/>
      <c r="E102" s="163"/>
      <c r="F102" s="163"/>
    </row>
    <row r="103" spans="1:6" ht="14.25" x14ac:dyDescent="0.3">
      <c r="A103" s="65"/>
      <c r="B103" s="75"/>
      <c r="C103" s="75"/>
      <c r="D103" s="75"/>
      <c r="E103" s="75"/>
      <c r="F103" s="75"/>
    </row>
    <row r="104" spans="1:6" ht="14.25" x14ac:dyDescent="0.3">
      <c r="A104" s="65"/>
      <c r="B104" s="75" t="s">
        <v>54</v>
      </c>
      <c r="C104" s="75"/>
      <c r="D104" s="75"/>
      <c r="E104" s="75"/>
      <c r="F104" s="75"/>
    </row>
    <row r="105" spans="1:6" ht="13.5" x14ac:dyDescent="0.2">
      <c r="A105" s="66" t="s">
        <v>101</v>
      </c>
      <c r="B105" s="163" t="s">
        <v>121</v>
      </c>
      <c r="C105" s="163"/>
      <c r="D105" s="163"/>
      <c r="E105" s="163"/>
      <c r="F105" s="163"/>
    </row>
    <row r="106" spans="1:6" ht="13.5" x14ac:dyDescent="0.2">
      <c r="A106" s="66" t="s">
        <v>101</v>
      </c>
      <c r="B106" s="165" t="s">
        <v>55</v>
      </c>
      <c r="C106" s="165"/>
      <c r="D106" s="165"/>
      <c r="E106" s="165"/>
      <c r="F106" s="165"/>
    </row>
    <row r="107" spans="1:6" x14ac:dyDescent="0.2">
      <c r="A107" s="65"/>
      <c r="B107" s="165"/>
      <c r="C107" s="165"/>
      <c r="D107" s="165"/>
      <c r="E107" s="165"/>
      <c r="F107" s="165"/>
    </row>
    <row r="108" spans="1:6" x14ac:dyDescent="0.2">
      <c r="A108" s="65"/>
      <c r="B108" s="165"/>
      <c r="C108" s="165"/>
      <c r="D108" s="165"/>
      <c r="E108" s="165"/>
      <c r="F108" s="165"/>
    </row>
    <row r="109" spans="1:6" ht="13.5" x14ac:dyDescent="0.2">
      <c r="A109" s="66" t="s">
        <v>101</v>
      </c>
      <c r="B109" s="162" t="s">
        <v>56</v>
      </c>
      <c r="C109" s="162"/>
      <c r="D109" s="162"/>
      <c r="E109" s="162"/>
      <c r="F109" s="162"/>
    </row>
    <row r="110" spans="1:6" x14ac:dyDescent="0.2">
      <c r="A110" s="65"/>
      <c r="B110" s="162"/>
      <c r="C110" s="162"/>
      <c r="D110" s="162"/>
      <c r="E110" s="162"/>
      <c r="F110" s="162"/>
    </row>
    <row r="111" spans="1:6" ht="13.5" x14ac:dyDescent="0.2">
      <c r="A111" s="66" t="s">
        <v>101</v>
      </c>
      <c r="B111" s="163" t="s">
        <v>57</v>
      </c>
      <c r="C111" s="163"/>
      <c r="D111" s="163"/>
      <c r="E111" s="163"/>
      <c r="F111" s="163"/>
    </row>
    <row r="112" spans="1:6" ht="13.5" x14ac:dyDescent="0.2">
      <c r="A112" s="66" t="s">
        <v>101</v>
      </c>
      <c r="B112" s="163" t="s">
        <v>58</v>
      </c>
      <c r="C112" s="163"/>
      <c r="D112" s="163"/>
      <c r="E112" s="163"/>
      <c r="F112" s="163"/>
    </row>
    <row r="113" spans="1:8" ht="13.5" x14ac:dyDescent="0.2">
      <c r="A113" s="66" t="s">
        <v>101</v>
      </c>
      <c r="B113" s="165" t="s">
        <v>59</v>
      </c>
      <c r="C113" s="165"/>
      <c r="D113" s="165"/>
      <c r="E113" s="165"/>
      <c r="F113" s="165"/>
    </row>
    <row r="114" spans="1:8" x14ac:dyDescent="0.2">
      <c r="A114" s="65"/>
      <c r="B114" s="165"/>
      <c r="C114" s="165"/>
      <c r="D114" s="165"/>
      <c r="E114" s="165"/>
      <c r="F114" s="165"/>
    </row>
    <row r="115" spans="1:8" ht="13.5" x14ac:dyDescent="0.2">
      <c r="A115" s="66" t="s">
        <v>101</v>
      </c>
      <c r="B115" s="162" t="s">
        <v>60</v>
      </c>
      <c r="C115" s="162"/>
      <c r="D115" s="162"/>
      <c r="E115" s="162"/>
      <c r="F115" s="162"/>
    </row>
    <row r="116" spans="1:8" x14ac:dyDescent="0.2">
      <c r="A116" s="65"/>
      <c r="B116" s="162"/>
      <c r="C116" s="162"/>
      <c r="D116" s="162"/>
      <c r="E116" s="162"/>
      <c r="F116" s="162"/>
    </row>
    <row r="117" spans="1:8" s="64" customFormat="1" ht="29.25" customHeight="1" x14ac:dyDescent="0.25">
      <c r="A117" s="66" t="s">
        <v>101</v>
      </c>
      <c r="B117" s="165" t="s">
        <v>61</v>
      </c>
      <c r="C117" s="165"/>
      <c r="D117" s="165"/>
      <c r="E117" s="165"/>
      <c r="F117" s="165"/>
      <c r="G117" s="161"/>
      <c r="H117" s="161"/>
    </row>
    <row r="118" spans="1:8" ht="12.75" customHeight="1" x14ac:dyDescent="0.2">
      <c r="A118" s="66" t="s">
        <v>101</v>
      </c>
      <c r="B118" s="162" t="s">
        <v>62</v>
      </c>
      <c r="C118" s="162"/>
      <c r="D118" s="162"/>
      <c r="E118" s="162"/>
      <c r="F118" s="162"/>
    </row>
    <row r="119" spans="1:8" ht="12.75" customHeight="1" x14ac:dyDescent="0.2">
      <c r="A119" s="65"/>
      <c r="B119" s="162"/>
      <c r="C119" s="162"/>
      <c r="D119" s="162"/>
      <c r="E119" s="162"/>
      <c r="F119" s="162"/>
    </row>
    <row r="120" spans="1:8" ht="12.75" customHeight="1" x14ac:dyDescent="0.2">
      <c r="A120" s="65"/>
      <c r="B120" s="162"/>
      <c r="C120" s="162"/>
      <c r="D120" s="162"/>
      <c r="E120" s="162"/>
      <c r="F120" s="162"/>
    </row>
    <row r="121" spans="1:8" ht="13.5" x14ac:dyDescent="0.2">
      <c r="A121" s="66" t="s">
        <v>101</v>
      </c>
      <c r="B121" s="162" t="s">
        <v>63</v>
      </c>
      <c r="C121" s="162"/>
      <c r="D121" s="162"/>
      <c r="E121" s="162"/>
      <c r="F121" s="162"/>
    </row>
    <row r="122" spans="1:8" x14ac:dyDescent="0.2">
      <c r="A122" s="65"/>
      <c r="B122" s="162"/>
      <c r="C122" s="162"/>
      <c r="D122" s="162"/>
      <c r="E122" s="162"/>
      <c r="F122" s="162"/>
    </row>
    <row r="123" spans="1:8" x14ac:dyDescent="0.2">
      <c r="A123" s="65"/>
      <c r="B123" s="162"/>
      <c r="C123" s="162"/>
      <c r="D123" s="162"/>
      <c r="E123" s="162"/>
      <c r="F123" s="162"/>
    </row>
    <row r="124" spans="1:8" ht="13.5" x14ac:dyDescent="0.2">
      <c r="A124" s="66" t="s">
        <v>101</v>
      </c>
      <c r="B124" s="164" t="s">
        <v>100</v>
      </c>
      <c r="C124" s="164"/>
      <c r="D124" s="164"/>
      <c r="E124" s="164"/>
      <c r="F124" s="164"/>
    </row>
    <row r="125" spans="1:8" x14ac:dyDescent="0.2">
      <c r="A125" s="65"/>
      <c r="B125" s="164"/>
      <c r="C125" s="164"/>
      <c r="D125" s="164"/>
      <c r="E125" s="164"/>
      <c r="F125" s="164"/>
    </row>
    <row r="126" spans="1:8" ht="13.5" x14ac:dyDescent="0.2">
      <c r="A126" s="66" t="s">
        <v>101</v>
      </c>
      <c r="B126" s="165" t="s">
        <v>64</v>
      </c>
      <c r="C126" s="165"/>
      <c r="D126" s="165"/>
      <c r="E126" s="165"/>
      <c r="F126" s="165"/>
    </row>
    <row r="127" spans="1:8" x14ac:dyDescent="0.2">
      <c r="A127" s="65"/>
      <c r="B127" s="165"/>
      <c r="C127" s="165"/>
      <c r="D127" s="165"/>
      <c r="E127" s="165"/>
      <c r="F127" s="165"/>
    </row>
    <row r="128" spans="1:8" ht="29.25" customHeight="1" x14ac:dyDescent="0.2">
      <c r="A128" s="65"/>
      <c r="B128" s="165"/>
      <c r="C128" s="165"/>
      <c r="D128" s="165"/>
      <c r="E128" s="165"/>
      <c r="F128" s="165"/>
    </row>
    <row r="129" spans="1:6" ht="13.5" x14ac:dyDescent="0.2">
      <c r="A129" s="66" t="s">
        <v>101</v>
      </c>
      <c r="B129" s="164" t="s">
        <v>65</v>
      </c>
      <c r="C129" s="164"/>
      <c r="D129" s="164"/>
      <c r="E129" s="164"/>
      <c r="F129" s="164"/>
    </row>
    <row r="130" spans="1:6" x14ac:dyDescent="0.2">
      <c r="A130" s="65"/>
      <c r="B130" s="164"/>
      <c r="C130" s="164"/>
      <c r="D130" s="164"/>
      <c r="E130" s="164"/>
      <c r="F130" s="164"/>
    </row>
    <row r="131" spans="1:6" ht="14.25" x14ac:dyDescent="0.3">
      <c r="A131" s="66" t="s">
        <v>101</v>
      </c>
      <c r="B131" s="75" t="s">
        <v>90</v>
      </c>
      <c r="C131" s="75"/>
      <c r="D131" s="75"/>
      <c r="E131" s="75"/>
      <c r="F131" s="75"/>
    </row>
    <row r="132" spans="1:6" ht="14.25" x14ac:dyDescent="0.3">
      <c r="A132" s="65"/>
      <c r="B132" s="75" t="s">
        <v>91</v>
      </c>
      <c r="C132" s="75"/>
      <c r="D132" s="75"/>
      <c r="E132" s="75"/>
      <c r="F132" s="75"/>
    </row>
    <row r="133" spans="1:6" ht="14.25" x14ac:dyDescent="0.3">
      <c r="B133" s="75" t="s">
        <v>89</v>
      </c>
      <c r="C133" s="75"/>
      <c r="D133" s="75"/>
      <c r="E133" s="75"/>
      <c r="F133" s="75"/>
    </row>
  </sheetData>
  <mergeCells count="49">
    <mergeCell ref="C19:E19"/>
    <mergeCell ref="C20:E20"/>
    <mergeCell ref="C21:E21"/>
    <mergeCell ref="B65:E65"/>
    <mergeCell ref="B67:E67"/>
    <mergeCell ref="B97:F98"/>
    <mergeCell ref="B121:F123"/>
    <mergeCell ref="B124:F125"/>
    <mergeCell ref="B126:F128"/>
    <mergeCell ref="B111:F111"/>
    <mergeCell ref="C14:F14"/>
    <mergeCell ref="B83:F83"/>
    <mergeCell ref="B86:F87"/>
    <mergeCell ref="B88:F89"/>
    <mergeCell ref="B64:E64"/>
    <mergeCell ref="B92:F94"/>
    <mergeCell ref="B129:F130"/>
    <mergeCell ref="B99:F100"/>
    <mergeCell ref="B106:F108"/>
    <mergeCell ref="B109:F110"/>
    <mergeCell ref="B113:F114"/>
    <mergeCell ref="B115:F116"/>
    <mergeCell ref="B118:F120"/>
    <mergeCell ref="B117:F117"/>
    <mergeCell ref="B95:F96"/>
    <mergeCell ref="A92:A94"/>
    <mergeCell ref="B73:E73"/>
    <mergeCell ref="G117:H117"/>
    <mergeCell ref="B85:F85"/>
    <mergeCell ref="B90:F90"/>
    <mergeCell ref="B91:F91"/>
    <mergeCell ref="B101:F101"/>
    <mergeCell ref="B102:F102"/>
    <mergeCell ref="B105:F105"/>
    <mergeCell ref="B112:F112"/>
    <mergeCell ref="B48:E48"/>
    <mergeCell ref="B49:E49"/>
    <mergeCell ref="B68:E68"/>
    <mergeCell ref="B69:E69"/>
    <mergeCell ref="B70:E70"/>
    <mergeCell ref="B72:E72"/>
    <mergeCell ref="B54:E54"/>
    <mergeCell ref="B55:E55"/>
    <mergeCell ref="B66:E66"/>
    <mergeCell ref="B71:E71"/>
    <mergeCell ref="B50:E50"/>
    <mergeCell ref="B51:E51"/>
    <mergeCell ref="B52:E52"/>
    <mergeCell ref="B53:E53"/>
  </mergeCells>
  <phoneticPr fontId="0" type="noConversion"/>
  <pageMargins left="0.98425196850393704" right="0.19685039370078741" top="0.78740157480314965" bottom="0.78740157480314965" header="0.15748031496062992" footer="0"/>
  <pageSetup paperSize="9" scale="98" fitToWidth="0" fitToHeight="0" orientation="portrait" r:id="rId1"/>
  <headerFooter alignWithMargins="0">
    <oddFooter>Stran &amp;P od &amp;N</oddFooter>
  </headerFooter>
  <rowBreaks count="1" manualBreakCount="1">
    <brk id="81" max="16383" man="1"/>
  </rowBreaks>
  <colBreaks count="1" manualBreakCount="1">
    <brk id="6" max="12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6"/>
  <sheetViews>
    <sheetView view="pageBreakPreview" topLeftCell="A223" zoomScaleNormal="100" zoomScaleSheetLayoutView="100" zoomScalePageLayoutView="130" workbookViewId="0">
      <selection activeCell="D244" sqref="D244"/>
    </sheetView>
  </sheetViews>
  <sheetFormatPr defaultRowHeight="12.75" x14ac:dyDescent="0.2"/>
  <cols>
    <col min="1" max="1" width="4.7109375" style="15" customWidth="1"/>
    <col min="2" max="2" width="32.85546875" style="14" customWidth="1"/>
    <col min="3" max="3" width="9.140625" style="3"/>
    <col min="4" max="4" width="9.7109375" style="1" customWidth="1"/>
    <col min="5" max="6" width="9.7109375" style="11" customWidth="1"/>
    <col min="7" max="7" width="15.7109375" style="1" customWidth="1"/>
    <col min="8" max="16384" width="9.140625" style="1"/>
  </cols>
  <sheetData>
    <row r="1" spans="1:7" ht="13.5" x14ac:dyDescent="0.25">
      <c r="A1" s="82"/>
      <c r="B1" s="93"/>
      <c r="C1" s="86" t="s">
        <v>34</v>
      </c>
      <c r="D1" s="86" t="s">
        <v>14</v>
      </c>
      <c r="E1" s="87" t="s">
        <v>32</v>
      </c>
      <c r="F1" s="87" t="s">
        <v>33</v>
      </c>
    </row>
    <row r="2" spans="1:7" ht="15" x14ac:dyDescent="0.25">
      <c r="A2" s="98" t="s">
        <v>42</v>
      </c>
      <c r="B2" s="99" t="s">
        <v>35</v>
      </c>
      <c r="C2" s="68"/>
      <c r="D2" s="100"/>
      <c r="E2" s="69"/>
      <c r="F2" s="69"/>
    </row>
    <row r="3" spans="1:7" ht="13.5" x14ac:dyDescent="0.25">
      <c r="A3" s="72"/>
      <c r="B3" s="74"/>
      <c r="C3" s="100"/>
      <c r="D3" s="100"/>
      <c r="E3" s="100"/>
      <c r="F3" s="100"/>
    </row>
    <row r="4" spans="1:7" s="13" customFormat="1" ht="15.75" x14ac:dyDescent="0.25">
      <c r="A4" s="70" t="s">
        <v>31</v>
      </c>
      <c r="B4" s="85" t="s">
        <v>80</v>
      </c>
      <c r="C4" s="86"/>
      <c r="D4" s="105"/>
      <c r="E4" s="87"/>
      <c r="F4" s="106"/>
      <c r="G4" s="8"/>
    </row>
    <row r="5" spans="1:7" s="13" customFormat="1" ht="15.75" x14ac:dyDescent="0.25">
      <c r="A5" s="98"/>
      <c r="B5" s="107"/>
      <c r="C5" s="68"/>
      <c r="D5" s="100"/>
      <c r="E5" s="69"/>
      <c r="F5" s="95"/>
      <c r="G5" s="8"/>
    </row>
    <row r="6" spans="1:7" s="13" customFormat="1" ht="13.5" x14ac:dyDescent="0.25">
      <c r="A6" s="82"/>
      <c r="B6" s="93"/>
      <c r="C6" s="86" t="s">
        <v>34</v>
      </c>
      <c r="D6" s="86" t="s">
        <v>14</v>
      </c>
      <c r="E6" s="87" t="s">
        <v>32</v>
      </c>
      <c r="F6" s="87" t="s">
        <v>33</v>
      </c>
      <c r="G6" s="17"/>
    </row>
    <row r="7" spans="1:7" ht="13.5" x14ac:dyDescent="0.25">
      <c r="A7" s="72" t="s">
        <v>16</v>
      </c>
      <c r="B7" s="73" t="s">
        <v>173</v>
      </c>
      <c r="C7" s="68" t="s">
        <v>0</v>
      </c>
      <c r="D7" s="108">
        <v>92</v>
      </c>
      <c r="E7" s="69"/>
      <c r="F7" s="69">
        <f>D7*E7</f>
        <v>0</v>
      </c>
      <c r="G7" s="17"/>
    </row>
    <row r="8" spans="1:7" ht="13.5" x14ac:dyDescent="0.25">
      <c r="A8" s="72"/>
      <c r="B8" s="73"/>
      <c r="C8" s="68"/>
      <c r="D8" s="108"/>
      <c r="E8" s="69"/>
      <c r="F8" s="69"/>
      <c r="G8" s="17"/>
    </row>
    <row r="9" spans="1:7" ht="15" customHeight="1" x14ac:dyDescent="0.25">
      <c r="A9" s="72" t="s">
        <v>17</v>
      </c>
      <c r="B9" s="73" t="s">
        <v>172</v>
      </c>
      <c r="C9" s="68" t="s">
        <v>11</v>
      </c>
      <c r="D9" s="108">
        <v>1</v>
      </c>
      <c r="E9" s="69"/>
      <c r="F9" s="69">
        <f>D9*E9</f>
        <v>0</v>
      </c>
      <c r="G9" s="17"/>
    </row>
    <row r="10" spans="1:7" ht="15" customHeight="1" x14ac:dyDescent="0.25">
      <c r="A10" s="72"/>
      <c r="B10" s="73"/>
      <c r="C10" s="68"/>
      <c r="D10" s="108"/>
      <c r="E10" s="69"/>
      <c r="F10" s="69"/>
      <c r="G10" s="17"/>
    </row>
    <row r="11" spans="1:7" ht="54" x14ac:dyDescent="0.25">
      <c r="A11" s="72" t="s">
        <v>18</v>
      </c>
      <c r="B11" s="73" t="s">
        <v>174</v>
      </c>
      <c r="C11" s="68" t="s">
        <v>11</v>
      </c>
      <c r="D11" s="108">
        <v>1</v>
      </c>
      <c r="E11" s="69"/>
      <c r="F11" s="69">
        <f>D11*E11</f>
        <v>0</v>
      </c>
      <c r="G11" s="17"/>
    </row>
    <row r="12" spans="1:7" ht="13.5" x14ac:dyDescent="0.25">
      <c r="A12" s="72"/>
      <c r="B12" s="73"/>
      <c r="C12" s="68"/>
      <c r="D12" s="108"/>
      <c r="E12" s="69"/>
      <c r="F12" s="69"/>
      <c r="G12" s="17"/>
    </row>
    <row r="13" spans="1:7" ht="13.5" x14ac:dyDescent="0.25">
      <c r="A13" s="72" t="s">
        <v>19</v>
      </c>
      <c r="B13" s="73" t="s">
        <v>177</v>
      </c>
      <c r="C13" s="68" t="s">
        <v>175</v>
      </c>
      <c r="D13" s="108">
        <v>3</v>
      </c>
      <c r="E13" s="69"/>
      <c r="F13" s="69">
        <f>D13*E13</f>
        <v>0</v>
      </c>
      <c r="G13" s="17"/>
    </row>
    <row r="14" spans="1:7" ht="13.5" x14ac:dyDescent="0.25">
      <c r="A14" s="72"/>
      <c r="B14" s="73"/>
      <c r="C14" s="68"/>
      <c r="D14" s="108"/>
      <c r="E14" s="69"/>
      <c r="F14" s="69"/>
      <c r="G14" s="17"/>
    </row>
    <row r="15" spans="1:7" ht="54" x14ac:dyDescent="0.25">
      <c r="A15" s="72" t="s">
        <v>21</v>
      </c>
      <c r="B15" s="127" t="s">
        <v>176</v>
      </c>
      <c r="C15" s="68" t="s">
        <v>11</v>
      </c>
      <c r="D15" s="108">
        <v>1</v>
      </c>
      <c r="E15" s="69"/>
      <c r="F15" s="69">
        <f>D15*E15</f>
        <v>0</v>
      </c>
      <c r="G15" s="17"/>
    </row>
    <row r="16" spans="1:7" ht="13.5" x14ac:dyDescent="0.25">
      <c r="A16" s="72"/>
      <c r="B16" s="127"/>
      <c r="C16" s="68"/>
      <c r="D16" s="108"/>
      <c r="E16" s="69"/>
      <c r="F16" s="69"/>
      <c r="G16" s="17"/>
    </row>
    <row r="17" spans="1:7" ht="27" x14ac:dyDescent="0.25">
      <c r="A17" s="72" t="s">
        <v>22</v>
      </c>
      <c r="B17" s="127" t="s">
        <v>178</v>
      </c>
      <c r="C17" s="68" t="s">
        <v>11</v>
      </c>
      <c r="D17" s="108">
        <v>1</v>
      </c>
      <c r="E17" s="69"/>
      <c r="F17" s="69">
        <f>D17*E17</f>
        <v>0</v>
      </c>
      <c r="G17" s="17"/>
    </row>
    <row r="18" spans="1:7" ht="13.5" x14ac:dyDescent="0.25">
      <c r="A18" s="72"/>
      <c r="B18" s="73"/>
      <c r="C18" s="68"/>
      <c r="D18" s="108"/>
      <c r="E18" s="69"/>
      <c r="F18" s="69"/>
      <c r="G18" s="17"/>
    </row>
    <row r="19" spans="1:7" ht="13.5" x14ac:dyDescent="0.25">
      <c r="A19" s="72"/>
      <c r="B19" s="73"/>
      <c r="C19" s="68"/>
      <c r="D19" s="108"/>
      <c r="E19" s="69"/>
      <c r="F19" s="69"/>
      <c r="G19" s="17"/>
    </row>
    <row r="20" spans="1:7" ht="13.5" x14ac:dyDescent="0.25">
      <c r="A20" s="72"/>
      <c r="B20" s="120" t="s">
        <v>81</v>
      </c>
      <c r="C20" s="115"/>
      <c r="D20" s="116"/>
      <c r="E20" s="117"/>
      <c r="F20" s="118">
        <f>SUM(F7:F19)</f>
        <v>0</v>
      </c>
      <c r="G20" s="17"/>
    </row>
    <row r="21" spans="1:7" ht="15" x14ac:dyDescent="0.25">
      <c r="A21" s="70" t="s">
        <v>30</v>
      </c>
      <c r="B21" s="85" t="s">
        <v>107</v>
      </c>
      <c r="C21" s="86"/>
      <c r="D21" s="105"/>
      <c r="E21" s="87"/>
      <c r="F21" s="106"/>
      <c r="G21" s="17"/>
    </row>
    <row r="22" spans="1:7" ht="13.5" customHeight="1" x14ac:dyDescent="0.25">
      <c r="A22" s="98"/>
      <c r="B22" s="107"/>
      <c r="C22" s="68"/>
      <c r="D22" s="100"/>
      <c r="E22" s="69"/>
      <c r="F22" s="95"/>
      <c r="G22" s="17"/>
    </row>
    <row r="23" spans="1:7" ht="373.5" customHeight="1" x14ac:dyDescent="0.2">
      <c r="A23" s="98"/>
      <c r="B23" s="170" t="s">
        <v>108</v>
      </c>
      <c r="C23" s="170"/>
      <c r="D23" s="170"/>
      <c r="E23" s="170"/>
      <c r="F23" s="170"/>
      <c r="G23" s="17"/>
    </row>
    <row r="24" spans="1:7" ht="109.5" customHeight="1" x14ac:dyDescent="0.2">
      <c r="A24" s="72"/>
      <c r="B24" s="171" t="s">
        <v>109</v>
      </c>
      <c r="C24" s="171"/>
      <c r="D24" s="171"/>
      <c r="E24" s="171"/>
      <c r="F24" s="171"/>
      <c r="G24" s="17"/>
    </row>
    <row r="25" spans="1:7" ht="13.5" customHeight="1" x14ac:dyDescent="0.2">
      <c r="A25" s="72"/>
      <c r="B25" s="73"/>
      <c r="C25" s="73"/>
      <c r="D25" s="73"/>
      <c r="E25" s="73"/>
      <c r="F25" s="73"/>
      <c r="G25" s="17"/>
    </row>
    <row r="26" spans="1:7" ht="13.5" customHeight="1" x14ac:dyDescent="0.25">
      <c r="A26" s="82"/>
      <c r="B26" s="93"/>
      <c r="C26" s="86" t="s">
        <v>34</v>
      </c>
      <c r="D26" s="86" t="s">
        <v>14</v>
      </c>
      <c r="E26" s="87" t="s">
        <v>32</v>
      </c>
      <c r="F26" s="87" t="s">
        <v>33</v>
      </c>
      <c r="G26" s="17"/>
    </row>
    <row r="27" spans="1:7" ht="13.5" customHeight="1" x14ac:dyDescent="0.25">
      <c r="A27" s="72"/>
      <c r="B27" s="74"/>
      <c r="C27" s="68"/>
      <c r="D27" s="68"/>
      <c r="E27" s="69"/>
      <c r="F27" s="69"/>
      <c r="G27" s="17"/>
    </row>
    <row r="28" spans="1:7" ht="82.5" customHeight="1" x14ac:dyDescent="0.2">
      <c r="A28" s="72" t="s">
        <v>16</v>
      </c>
      <c r="B28" s="73" t="s">
        <v>123</v>
      </c>
      <c r="C28" s="1"/>
      <c r="E28" s="1"/>
      <c r="F28" s="1"/>
      <c r="G28" s="17"/>
    </row>
    <row r="29" spans="1:7" ht="26.25" customHeight="1" x14ac:dyDescent="0.25">
      <c r="A29" s="72" t="s">
        <v>101</v>
      </c>
      <c r="B29" s="73" t="s">
        <v>322</v>
      </c>
      <c r="C29" s="68" t="s">
        <v>12</v>
      </c>
      <c r="D29" s="108">
        <v>0.95</v>
      </c>
      <c r="E29" s="69"/>
      <c r="F29" s="69">
        <f>D29*E29</f>
        <v>0</v>
      </c>
      <c r="G29" s="17"/>
    </row>
    <row r="30" spans="1:7" ht="26.25" customHeight="1" x14ac:dyDescent="0.25">
      <c r="A30" s="72" t="s">
        <v>101</v>
      </c>
      <c r="B30" s="73" t="s">
        <v>323</v>
      </c>
      <c r="C30" s="68" t="s">
        <v>12</v>
      </c>
      <c r="D30" s="108">
        <v>0.73</v>
      </c>
      <c r="E30" s="69"/>
      <c r="F30" s="69">
        <f>D30*E30</f>
        <v>0</v>
      </c>
      <c r="G30" s="17"/>
    </row>
    <row r="31" spans="1:7" ht="26.25" customHeight="1" x14ac:dyDescent="0.25">
      <c r="A31" s="72" t="s">
        <v>101</v>
      </c>
      <c r="B31" s="73" t="s">
        <v>324</v>
      </c>
      <c r="C31" s="68" t="s">
        <v>12</v>
      </c>
      <c r="D31" s="108">
        <v>0.64</v>
      </c>
      <c r="E31" s="69"/>
      <c r="F31" s="69">
        <f>D31*E31</f>
        <v>0</v>
      </c>
      <c r="G31" s="17"/>
    </row>
    <row r="32" spans="1:7" ht="13.5" customHeight="1" x14ac:dyDescent="0.25">
      <c r="A32" s="72"/>
      <c r="B32" s="73"/>
      <c r="C32" s="68"/>
      <c r="D32" s="108"/>
      <c r="E32" s="69"/>
      <c r="F32" s="69"/>
      <c r="G32" s="17"/>
    </row>
    <row r="33" spans="1:7" ht="96.75" customHeight="1" x14ac:dyDescent="0.25">
      <c r="A33" s="72" t="s">
        <v>17</v>
      </c>
      <c r="B33" s="73" t="s">
        <v>179</v>
      </c>
      <c r="C33" s="68" t="s">
        <v>12</v>
      </c>
      <c r="D33" s="108">
        <v>1.2</v>
      </c>
      <c r="E33" s="69"/>
      <c r="F33" s="69">
        <f t="shared" ref="F33:F39" si="0">D33*E33</f>
        <v>0</v>
      </c>
      <c r="G33" s="17"/>
    </row>
    <row r="34" spans="1:7" ht="13.5" customHeight="1" x14ac:dyDescent="0.25">
      <c r="A34" s="72"/>
      <c r="B34" s="73"/>
      <c r="C34" s="68"/>
      <c r="D34" s="108"/>
      <c r="E34" s="69"/>
      <c r="F34" s="69"/>
      <c r="G34" s="17"/>
    </row>
    <row r="35" spans="1:7" ht="80.25" customHeight="1" x14ac:dyDescent="0.25">
      <c r="A35" s="72" t="s">
        <v>18</v>
      </c>
      <c r="B35" s="73" t="s">
        <v>180</v>
      </c>
      <c r="C35" s="68" t="s">
        <v>11</v>
      </c>
      <c r="D35" s="108">
        <v>3</v>
      </c>
      <c r="E35" s="69"/>
      <c r="F35" s="69">
        <f t="shared" si="0"/>
        <v>0</v>
      </c>
      <c r="G35" s="17"/>
    </row>
    <row r="36" spans="1:7" ht="13.5" customHeight="1" x14ac:dyDescent="0.25">
      <c r="A36" s="72"/>
      <c r="B36" s="73"/>
      <c r="C36" s="68"/>
      <c r="D36" s="108"/>
      <c r="E36" s="69"/>
      <c r="F36" s="69"/>
      <c r="G36" s="17"/>
    </row>
    <row r="37" spans="1:7" ht="94.5" customHeight="1" x14ac:dyDescent="0.25">
      <c r="A37" s="72" t="s">
        <v>19</v>
      </c>
      <c r="B37" s="73" t="s">
        <v>183</v>
      </c>
      <c r="C37" s="68" t="s">
        <v>12</v>
      </c>
      <c r="D37" s="108">
        <v>0.35</v>
      </c>
      <c r="E37" s="69"/>
      <c r="F37" s="69">
        <f t="shared" si="0"/>
        <v>0</v>
      </c>
      <c r="G37" s="17"/>
    </row>
    <row r="38" spans="1:7" ht="13.5" customHeight="1" x14ac:dyDescent="0.25">
      <c r="A38" s="72"/>
      <c r="B38" s="73"/>
      <c r="C38" s="68"/>
      <c r="D38" s="108"/>
      <c r="E38" s="69"/>
      <c r="F38" s="69"/>
      <c r="G38" s="17"/>
    </row>
    <row r="39" spans="1:7" ht="94.5" customHeight="1" x14ac:dyDescent="0.25">
      <c r="A39" s="72" t="s">
        <v>21</v>
      </c>
      <c r="B39" s="73" t="s">
        <v>185</v>
      </c>
      <c r="C39" s="68" t="s">
        <v>12</v>
      </c>
      <c r="D39" s="108">
        <v>3.35</v>
      </c>
      <c r="E39" s="69"/>
      <c r="F39" s="69">
        <f t="shared" si="0"/>
        <v>0</v>
      </c>
      <c r="G39" s="17"/>
    </row>
    <row r="40" spans="1:7" ht="13.5" customHeight="1" x14ac:dyDescent="0.25">
      <c r="A40" s="72"/>
      <c r="B40" s="73"/>
      <c r="C40" s="68"/>
      <c r="D40" s="108"/>
      <c r="E40" s="69"/>
      <c r="F40" s="69"/>
      <c r="G40" s="17"/>
    </row>
    <row r="41" spans="1:7" ht="69" customHeight="1" x14ac:dyDescent="0.2">
      <c r="A41" s="72" t="s">
        <v>22</v>
      </c>
      <c r="B41" s="73" t="s">
        <v>122</v>
      </c>
      <c r="C41" s="1"/>
      <c r="E41" s="1"/>
      <c r="F41" s="1"/>
      <c r="G41" s="17"/>
    </row>
    <row r="42" spans="1:7" ht="13.5" customHeight="1" x14ac:dyDescent="0.25">
      <c r="A42" s="72" t="s">
        <v>101</v>
      </c>
      <c r="B42" s="73" t="s">
        <v>182</v>
      </c>
      <c r="C42" s="68" t="s">
        <v>13</v>
      </c>
      <c r="D42" s="108">
        <v>6.4</v>
      </c>
      <c r="E42" s="69"/>
      <c r="F42" s="69">
        <f>D42*E42</f>
        <v>0</v>
      </c>
      <c r="G42" s="17"/>
    </row>
    <row r="43" spans="1:7" ht="13.5" customHeight="1" x14ac:dyDescent="0.25">
      <c r="A43" s="72" t="s">
        <v>101</v>
      </c>
      <c r="B43" s="73" t="s">
        <v>181</v>
      </c>
      <c r="C43" s="68" t="s">
        <v>13</v>
      </c>
      <c r="D43" s="108">
        <v>3.5</v>
      </c>
      <c r="E43" s="69"/>
      <c r="F43" s="69">
        <f>D43*E43</f>
        <v>0</v>
      </c>
      <c r="G43" s="17"/>
    </row>
    <row r="44" spans="1:7" ht="13.5" customHeight="1" x14ac:dyDescent="0.25">
      <c r="A44" s="72" t="s">
        <v>101</v>
      </c>
      <c r="B44" s="73" t="s">
        <v>184</v>
      </c>
      <c r="C44" s="68" t="s">
        <v>13</v>
      </c>
      <c r="D44" s="108">
        <v>34.5</v>
      </c>
      <c r="E44" s="69"/>
      <c r="F44" s="69">
        <f>D44*E44</f>
        <v>0</v>
      </c>
      <c r="G44" s="17"/>
    </row>
    <row r="45" spans="1:7" ht="13.5" customHeight="1" x14ac:dyDescent="0.25">
      <c r="A45" s="72"/>
      <c r="B45" s="73"/>
      <c r="C45" s="68"/>
      <c r="D45" s="108"/>
      <c r="E45" s="69"/>
      <c r="F45" s="69"/>
      <c r="G45" s="17"/>
    </row>
    <row r="46" spans="1:7" ht="85.5" customHeight="1" x14ac:dyDescent="0.25">
      <c r="A46" s="72" t="s">
        <v>23</v>
      </c>
      <c r="B46" s="73" t="s">
        <v>197</v>
      </c>
      <c r="C46" s="68" t="s">
        <v>13</v>
      </c>
      <c r="D46" s="108">
        <v>18.5</v>
      </c>
      <c r="E46" s="69"/>
      <c r="F46" s="69">
        <f t="shared" ref="F46:F52" si="1">D46*E46</f>
        <v>0</v>
      </c>
      <c r="G46" s="17"/>
    </row>
    <row r="47" spans="1:7" ht="13.5" customHeight="1" x14ac:dyDescent="0.25">
      <c r="A47" s="72"/>
      <c r="B47" s="73"/>
      <c r="C47" s="68"/>
      <c r="D47" s="108"/>
      <c r="E47" s="69"/>
      <c r="F47" s="69"/>
      <c r="G47" s="17"/>
    </row>
    <row r="48" spans="1:7" ht="109.5" customHeight="1" x14ac:dyDescent="0.25">
      <c r="A48" s="72" t="s">
        <v>24</v>
      </c>
      <c r="B48" s="73" t="s">
        <v>198</v>
      </c>
      <c r="C48" s="68" t="s">
        <v>13</v>
      </c>
      <c r="D48" s="108">
        <v>18.5</v>
      </c>
      <c r="E48" s="69"/>
      <c r="F48" s="69">
        <f t="shared" si="1"/>
        <v>0</v>
      </c>
      <c r="G48" s="17"/>
    </row>
    <row r="49" spans="1:7" ht="13.5" customHeight="1" x14ac:dyDescent="0.25">
      <c r="A49" s="72"/>
      <c r="B49" s="73"/>
      <c r="C49" s="68"/>
      <c r="D49" s="108"/>
      <c r="E49" s="69"/>
      <c r="F49" s="69"/>
      <c r="G49" s="17"/>
    </row>
    <row r="50" spans="1:7" ht="69.75" customHeight="1" x14ac:dyDescent="0.25">
      <c r="A50" s="72" t="s">
        <v>25</v>
      </c>
      <c r="B50" s="73" t="s">
        <v>199</v>
      </c>
      <c r="C50" s="68" t="s">
        <v>0</v>
      </c>
      <c r="D50" s="108">
        <v>6</v>
      </c>
      <c r="E50" s="69"/>
      <c r="F50" s="69">
        <f t="shared" si="1"/>
        <v>0</v>
      </c>
      <c r="G50" s="17"/>
    </row>
    <row r="51" spans="1:7" ht="13.5" customHeight="1" x14ac:dyDescent="0.25">
      <c r="A51" s="72"/>
      <c r="B51" s="73"/>
      <c r="C51" s="68"/>
      <c r="D51" s="108"/>
      <c r="E51" s="69"/>
      <c r="F51" s="69"/>
      <c r="G51" s="17"/>
    </row>
    <row r="52" spans="1:7" ht="55.5" customHeight="1" x14ac:dyDescent="0.25">
      <c r="A52" s="72" t="s">
        <v>26</v>
      </c>
      <c r="B52" s="73" t="s">
        <v>200</v>
      </c>
      <c r="C52" s="68" t="s">
        <v>11</v>
      </c>
      <c r="D52" s="108">
        <v>1</v>
      </c>
      <c r="E52" s="69"/>
      <c r="F52" s="69">
        <f t="shared" si="1"/>
        <v>0</v>
      </c>
      <c r="G52" s="17"/>
    </row>
    <row r="53" spans="1:7" ht="13.5" customHeight="1" x14ac:dyDescent="0.25">
      <c r="A53" s="72"/>
      <c r="B53" s="73"/>
      <c r="C53" s="68"/>
      <c r="D53" s="108"/>
      <c r="E53" s="69"/>
      <c r="F53" s="69"/>
      <c r="G53" s="17"/>
    </row>
    <row r="54" spans="1:7" ht="79.5" customHeight="1" x14ac:dyDescent="0.25">
      <c r="A54" s="72" t="s">
        <v>70</v>
      </c>
      <c r="B54" s="73" t="s">
        <v>124</v>
      </c>
      <c r="C54" s="68"/>
      <c r="E54" s="1"/>
      <c r="F54" s="1"/>
      <c r="G54" s="17"/>
    </row>
    <row r="55" spans="1:7" ht="13.5" customHeight="1" x14ac:dyDescent="0.25">
      <c r="A55" s="72" t="s">
        <v>101</v>
      </c>
      <c r="B55" s="73" t="s">
        <v>182</v>
      </c>
      <c r="C55" s="68" t="s">
        <v>13</v>
      </c>
      <c r="D55" s="108">
        <v>20.149999999999999</v>
      </c>
      <c r="E55" s="69"/>
      <c r="F55" s="69">
        <f>D55*E55</f>
        <v>0</v>
      </c>
      <c r="G55" s="17"/>
    </row>
    <row r="56" spans="1:7" ht="13.5" customHeight="1" x14ac:dyDescent="0.25">
      <c r="A56" s="72" t="s">
        <v>101</v>
      </c>
      <c r="B56" s="73" t="s">
        <v>181</v>
      </c>
      <c r="C56" s="68" t="s">
        <v>13</v>
      </c>
      <c r="D56" s="108">
        <v>110.5</v>
      </c>
      <c r="E56" s="69"/>
      <c r="F56" s="69">
        <f>D56*E56</f>
        <v>0</v>
      </c>
      <c r="G56" s="17"/>
    </row>
    <row r="57" spans="1:7" ht="13.5" customHeight="1" x14ac:dyDescent="0.25">
      <c r="A57" s="72" t="s">
        <v>101</v>
      </c>
      <c r="B57" s="73" t="s">
        <v>184</v>
      </c>
      <c r="C57" s="68" t="s">
        <v>13</v>
      </c>
      <c r="D57" s="108">
        <v>5.4</v>
      </c>
      <c r="E57" s="69"/>
      <c r="F57" s="69">
        <f>D57*E57</f>
        <v>0</v>
      </c>
      <c r="G57" s="17"/>
    </row>
    <row r="58" spans="1:7" ht="13.5" customHeight="1" x14ac:dyDescent="0.25">
      <c r="A58" s="72" t="s">
        <v>101</v>
      </c>
      <c r="B58" s="73" t="s">
        <v>289</v>
      </c>
      <c r="C58" s="68" t="s">
        <v>13</v>
      </c>
      <c r="D58" s="108">
        <v>25</v>
      </c>
      <c r="E58" s="69"/>
      <c r="F58" s="69">
        <f>D58*E58</f>
        <v>0</v>
      </c>
      <c r="G58" s="17"/>
    </row>
    <row r="59" spans="1:7" ht="13.5" customHeight="1" x14ac:dyDescent="0.25">
      <c r="A59" s="72"/>
      <c r="B59" s="73"/>
      <c r="C59" s="68"/>
      <c r="D59" s="108"/>
      <c r="E59" s="69"/>
      <c r="F59" s="69"/>
      <c r="G59" s="17"/>
    </row>
    <row r="60" spans="1:7" ht="83.25" customHeight="1" x14ac:dyDescent="0.25">
      <c r="A60" s="72" t="s">
        <v>71</v>
      </c>
      <c r="B60" s="73" t="s">
        <v>186</v>
      </c>
      <c r="C60" s="68" t="s">
        <v>13</v>
      </c>
      <c r="D60" s="108">
        <v>153.4</v>
      </c>
      <c r="E60" s="69"/>
      <c r="F60" s="69">
        <f>D60*E60</f>
        <v>0</v>
      </c>
      <c r="G60" s="17"/>
    </row>
    <row r="61" spans="1:7" ht="13.5" customHeight="1" x14ac:dyDescent="0.25">
      <c r="A61" s="72"/>
      <c r="B61" s="73"/>
      <c r="C61" s="68"/>
      <c r="D61" s="108"/>
      <c r="E61" s="69"/>
      <c r="F61" s="69"/>
      <c r="G61" s="17"/>
    </row>
    <row r="62" spans="1:7" ht="80.25" customHeight="1" x14ac:dyDescent="0.2">
      <c r="A62" s="72" t="s">
        <v>72</v>
      </c>
      <c r="B62" s="73" t="s">
        <v>133</v>
      </c>
      <c r="C62" s="1"/>
      <c r="E62" s="1"/>
      <c r="F62" s="1"/>
      <c r="G62" s="17"/>
    </row>
    <row r="63" spans="1:7" ht="13.5" customHeight="1" x14ac:dyDescent="0.25">
      <c r="A63" s="72" t="s">
        <v>101</v>
      </c>
      <c r="B63" s="73" t="s">
        <v>182</v>
      </c>
      <c r="C63" s="68" t="s">
        <v>13</v>
      </c>
      <c r="D63" s="108">
        <v>15.1</v>
      </c>
      <c r="E63" s="69"/>
      <c r="F63" s="69">
        <f>D63*E63</f>
        <v>0</v>
      </c>
      <c r="G63" s="17"/>
    </row>
    <row r="64" spans="1:7" ht="13.5" customHeight="1" x14ac:dyDescent="0.25">
      <c r="A64" s="72" t="s">
        <v>101</v>
      </c>
      <c r="B64" s="73" t="s">
        <v>181</v>
      </c>
      <c r="C64" s="68" t="s">
        <v>13</v>
      </c>
      <c r="D64" s="108">
        <v>17.5</v>
      </c>
      <c r="E64" s="69"/>
      <c r="F64" s="69">
        <f>D64*E64</f>
        <v>0</v>
      </c>
      <c r="G64" s="17"/>
    </row>
    <row r="65" spans="1:7" ht="13.5" customHeight="1" x14ac:dyDescent="0.25">
      <c r="A65" s="72" t="s">
        <v>101</v>
      </c>
      <c r="B65" s="73" t="s">
        <v>184</v>
      </c>
      <c r="C65" s="68" t="s">
        <v>13</v>
      </c>
      <c r="D65" s="108">
        <v>14.7</v>
      </c>
      <c r="E65" s="69"/>
      <c r="F65" s="69">
        <f>D65*E65</f>
        <v>0</v>
      </c>
      <c r="G65" s="17"/>
    </row>
    <row r="66" spans="1:7" ht="13.5" customHeight="1" x14ac:dyDescent="0.25">
      <c r="A66" s="72"/>
      <c r="B66" s="73"/>
      <c r="C66" s="68"/>
      <c r="D66" s="108"/>
      <c r="E66" s="69"/>
      <c r="F66" s="69"/>
      <c r="G66" s="17"/>
    </row>
    <row r="67" spans="1:7" ht="55.5" customHeight="1" x14ac:dyDescent="0.2">
      <c r="A67" s="72" t="s">
        <v>73</v>
      </c>
      <c r="B67" s="73" t="s">
        <v>126</v>
      </c>
      <c r="C67" s="1"/>
      <c r="E67" s="1"/>
      <c r="F67" s="1"/>
      <c r="G67" s="121"/>
    </row>
    <row r="68" spans="1:7" ht="13.5" customHeight="1" x14ac:dyDescent="0.25">
      <c r="A68" s="72" t="s">
        <v>101</v>
      </c>
      <c r="B68" s="73" t="s">
        <v>187</v>
      </c>
      <c r="C68" s="68" t="s">
        <v>125</v>
      </c>
      <c r="D68" s="108">
        <v>3</v>
      </c>
      <c r="E68" s="69"/>
      <c r="F68" s="69">
        <f>D68*E68</f>
        <v>0</v>
      </c>
      <c r="G68" s="121"/>
    </row>
    <row r="69" spans="1:7" ht="13.5" customHeight="1" x14ac:dyDescent="0.25">
      <c r="A69" s="72" t="s">
        <v>101</v>
      </c>
      <c r="B69" s="73" t="s">
        <v>188</v>
      </c>
      <c r="C69" s="68" t="s">
        <v>125</v>
      </c>
      <c r="D69" s="108">
        <v>1</v>
      </c>
      <c r="E69" s="69"/>
      <c r="F69" s="69">
        <f>D69*E69</f>
        <v>0</v>
      </c>
      <c r="G69" s="121"/>
    </row>
    <row r="70" spans="1:7" ht="13.5" customHeight="1" x14ac:dyDescent="0.25">
      <c r="A70" s="72" t="s">
        <v>101</v>
      </c>
      <c r="B70" s="73" t="s">
        <v>189</v>
      </c>
      <c r="C70" s="68" t="s">
        <v>125</v>
      </c>
      <c r="D70" s="108">
        <v>1</v>
      </c>
      <c r="E70" s="69"/>
      <c r="F70" s="69">
        <f>D70*E70</f>
        <v>0</v>
      </c>
      <c r="G70" s="121"/>
    </row>
    <row r="71" spans="1:7" ht="13.5" customHeight="1" x14ac:dyDescent="0.25">
      <c r="A71" s="72"/>
      <c r="B71" s="73"/>
      <c r="C71" s="68"/>
      <c r="D71" s="108"/>
      <c r="E71" s="69"/>
      <c r="F71" s="69"/>
      <c r="G71" s="121"/>
    </row>
    <row r="72" spans="1:7" ht="53.25" customHeight="1" x14ac:dyDescent="0.25">
      <c r="A72" s="72" t="s">
        <v>74</v>
      </c>
      <c r="B72" s="73" t="s">
        <v>190</v>
      </c>
      <c r="C72" s="68"/>
      <c r="D72" s="108"/>
      <c r="E72" s="69"/>
      <c r="F72" s="69"/>
      <c r="G72" s="121"/>
    </row>
    <row r="73" spans="1:7" ht="13.5" customHeight="1" x14ac:dyDescent="0.25">
      <c r="A73" s="72" t="s">
        <v>101</v>
      </c>
      <c r="B73" s="73" t="s">
        <v>191</v>
      </c>
      <c r="C73" s="68" t="s">
        <v>125</v>
      </c>
      <c r="D73" s="108">
        <v>1</v>
      </c>
      <c r="E73" s="69"/>
      <c r="F73" s="69">
        <f>D73*E73</f>
        <v>0</v>
      </c>
      <c r="G73" s="121"/>
    </row>
    <row r="74" spans="1:7" ht="13.5" customHeight="1" x14ac:dyDescent="0.25">
      <c r="A74" s="72"/>
      <c r="B74" s="73"/>
      <c r="C74" s="68"/>
      <c r="D74" s="108"/>
      <c r="E74" s="69"/>
      <c r="F74" s="69"/>
      <c r="G74" s="121"/>
    </row>
    <row r="75" spans="1:7" ht="57" customHeight="1" x14ac:dyDescent="0.25">
      <c r="A75" s="72" t="s">
        <v>196</v>
      </c>
      <c r="B75" s="73" t="s">
        <v>127</v>
      </c>
      <c r="C75" s="68"/>
      <c r="D75" s="108"/>
      <c r="E75" s="69"/>
      <c r="F75" s="69"/>
      <c r="G75" s="121"/>
    </row>
    <row r="76" spans="1:7" ht="13.5" customHeight="1" x14ac:dyDescent="0.25">
      <c r="A76" s="72" t="s">
        <v>101</v>
      </c>
      <c r="B76" s="73" t="s">
        <v>192</v>
      </c>
      <c r="C76" s="68" t="s">
        <v>125</v>
      </c>
      <c r="D76" s="108">
        <v>3</v>
      </c>
      <c r="E76" s="69"/>
      <c r="F76" s="69">
        <f>D76*E76</f>
        <v>0</v>
      </c>
      <c r="G76" s="121"/>
    </row>
    <row r="77" spans="1:7" ht="13.5" customHeight="1" x14ac:dyDescent="0.25">
      <c r="A77" s="72" t="s">
        <v>101</v>
      </c>
      <c r="B77" s="73" t="s">
        <v>193</v>
      </c>
      <c r="C77" s="68" t="s">
        <v>125</v>
      </c>
      <c r="D77" s="108">
        <v>5</v>
      </c>
      <c r="E77" s="69"/>
      <c r="F77" s="69">
        <f>D77*E77</f>
        <v>0</v>
      </c>
      <c r="G77" s="121"/>
    </row>
    <row r="78" spans="1:7" ht="13.5" customHeight="1" x14ac:dyDescent="0.25">
      <c r="A78" s="72" t="s">
        <v>101</v>
      </c>
      <c r="B78" s="73" t="s">
        <v>194</v>
      </c>
      <c r="C78" s="68" t="s">
        <v>125</v>
      </c>
      <c r="D78" s="108">
        <v>9</v>
      </c>
      <c r="E78" s="69"/>
      <c r="F78" s="69">
        <f>D78*E78</f>
        <v>0</v>
      </c>
      <c r="G78" s="121"/>
    </row>
    <row r="79" spans="1:7" ht="13.5" customHeight="1" x14ac:dyDescent="0.25">
      <c r="A79" s="72"/>
      <c r="B79" s="73"/>
      <c r="C79" s="68"/>
      <c r="D79" s="108"/>
      <c r="E79" s="69"/>
      <c r="F79" s="69"/>
      <c r="G79" s="121"/>
    </row>
    <row r="80" spans="1:7" ht="54.75" customHeight="1" x14ac:dyDescent="0.25">
      <c r="A80" s="72" t="s">
        <v>201</v>
      </c>
      <c r="B80" s="73" t="s">
        <v>128</v>
      </c>
      <c r="C80" s="68" t="s">
        <v>125</v>
      </c>
      <c r="D80" s="108">
        <v>2</v>
      </c>
      <c r="E80" s="69"/>
      <c r="F80" s="69">
        <f>D80*E80</f>
        <v>0</v>
      </c>
      <c r="G80" s="121"/>
    </row>
    <row r="81" spans="1:7" ht="13.5" customHeight="1" x14ac:dyDescent="0.25">
      <c r="A81" s="72"/>
      <c r="B81" s="73"/>
      <c r="C81" s="68"/>
      <c r="D81" s="108"/>
      <c r="E81" s="69"/>
      <c r="F81" s="69"/>
      <c r="G81" s="121"/>
    </row>
    <row r="82" spans="1:7" ht="101.25" customHeight="1" x14ac:dyDescent="0.25">
      <c r="A82" s="72" t="s">
        <v>202</v>
      </c>
      <c r="B82" s="73" t="s">
        <v>195</v>
      </c>
      <c r="C82" s="68" t="s">
        <v>125</v>
      </c>
      <c r="D82" s="108">
        <v>1</v>
      </c>
      <c r="E82" s="69"/>
      <c r="F82" s="69">
        <f>D82*E82</f>
        <v>0</v>
      </c>
      <c r="G82" s="121"/>
    </row>
    <row r="83" spans="1:7" ht="13.5" x14ac:dyDescent="0.25">
      <c r="A83" s="72"/>
      <c r="B83" s="73"/>
      <c r="C83" s="68"/>
      <c r="D83" s="108"/>
      <c r="E83" s="69"/>
      <c r="F83" s="69"/>
      <c r="G83" s="121"/>
    </row>
    <row r="84" spans="1:7" ht="42.75" customHeight="1" x14ac:dyDescent="0.25">
      <c r="A84" s="72" t="s">
        <v>203</v>
      </c>
      <c r="B84" s="73" t="s">
        <v>129</v>
      </c>
      <c r="C84" s="68"/>
      <c r="D84" s="108"/>
      <c r="E84" s="69"/>
      <c r="F84" s="69"/>
      <c r="G84" s="121"/>
    </row>
    <row r="85" spans="1:7" ht="13.5" customHeight="1" x14ac:dyDescent="0.25">
      <c r="A85" s="72" t="s">
        <v>101</v>
      </c>
      <c r="B85" s="73" t="s">
        <v>130</v>
      </c>
      <c r="C85" s="68" t="s">
        <v>125</v>
      </c>
      <c r="D85" s="108">
        <v>12</v>
      </c>
      <c r="E85" s="69"/>
      <c r="F85" s="69">
        <f>D85*E85</f>
        <v>0</v>
      </c>
      <c r="G85" s="121"/>
    </row>
    <row r="86" spans="1:7" ht="13.5" customHeight="1" x14ac:dyDescent="0.25">
      <c r="A86" s="72" t="s">
        <v>101</v>
      </c>
      <c r="B86" s="73" t="s">
        <v>131</v>
      </c>
      <c r="C86" s="68" t="s">
        <v>0</v>
      </c>
      <c r="D86" s="108">
        <v>80</v>
      </c>
      <c r="E86" s="69"/>
      <c r="F86" s="69">
        <f>D86*E86</f>
        <v>0</v>
      </c>
      <c r="G86" s="121"/>
    </row>
    <row r="87" spans="1:7" ht="13.5" customHeight="1" x14ac:dyDescent="0.25">
      <c r="A87" s="72" t="s">
        <v>101</v>
      </c>
      <c r="B87" s="73" t="s">
        <v>132</v>
      </c>
      <c r="C87" s="68" t="s">
        <v>0</v>
      </c>
      <c r="D87" s="108">
        <v>16</v>
      </c>
      <c r="E87" s="69"/>
      <c r="F87" s="69">
        <f>D87*E87</f>
        <v>0</v>
      </c>
      <c r="G87" s="121"/>
    </row>
    <row r="88" spans="1:7" ht="13.5" customHeight="1" x14ac:dyDescent="0.25">
      <c r="A88" s="72"/>
      <c r="B88" s="73"/>
      <c r="C88" s="68"/>
      <c r="D88" s="108"/>
      <c r="E88" s="69"/>
      <c r="F88" s="69"/>
      <c r="G88" s="121"/>
    </row>
    <row r="89" spans="1:7" ht="68.25" customHeight="1" x14ac:dyDescent="0.25">
      <c r="A89" s="72" t="s">
        <v>204</v>
      </c>
      <c r="B89" s="73" t="s">
        <v>211</v>
      </c>
      <c r="C89" s="68" t="s">
        <v>13</v>
      </c>
      <c r="D89" s="108">
        <v>65</v>
      </c>
      <c r="E89" s="69"/>
      <c r="F89" s="69">
        <f>D89*E89</f>
        <v>0</v>
      </c>
      <c r="G89" s="121"/>
    </row>
    <row r="90" spans="1:7" ht="13.5" customHeight="1" x14ac:dyDescent="0.25">
      <c r="A90" s="72"/>
      <c r="B90" s="73"/>
      <c r="C90" s="68"/>
      <c r="D90" s="108"/>
      <c r="E90" s="69"/>
      <c r="F90" s="69"/>
      <c r="G90" s="17"/>
    </row>
    <row r="91" spans="1:7" ht="27.75" customHeight="1" x14ac:dyDescent="0.25">
      <c r="A91" s="72" t="s">
        <v>210</v>
      </c>
      <c r="B91" s="73" t="s">
        <v>110</v>
      </c>
      <c r="C91" s="68"/>
      <c r="D91" s="108"/>
      <c r="E91" s="69"/>
      <c r="F91" s="69"/>
      <c r="G91" s="17"/>
    </row>
    <row r="92" spans="1:7" ht="13.5" customHeight="1" x14ac:dyDescent="0.25">
      <c r="A92" s="72" t="s">
        <v>101</v>
      </c>
      <c r="B92" s="73" t="s">
        <v>5</v>
      </c>
      <c r="C92" s="68" t="s">
        <v>20</v>
      </c>
      <c r="D92" s="108">
        <v>20</v>
      </c>
      <c r="E92" s="69"/>
      <c r="F92" s="69">
        <f>D92*E92</f>
        <v>0</v>
      </c>
      <c r="G92" s="17"/>
    </row>
    <row r="93" spans="1:7" ht="13.5" customHeight="1" x14ac:dyDescent="0.25">
      <c r="A93" s="72"/>
      <c r="B93" s="73"/>
      <c r="C93" s="68"/>
      <c r="D93" s="108"/>
      <c r="E93" s="69"/>
      <c r="F93" s="69"/>
      <c r="G93" s="17"/>
    </row>
    <row r="94" spans="1:7" ht="13.5" customHeight="1" thickBot="1" x14ac:dyDescent="0.3">
      <c r="A94" s="72"/>
      <c r="B94" s="83" t="s">
        <v>111</v>
      </c>
      <c r="C94" s="88"/>
      <c r="D94" s="89"/>
      <c r="E94" s="90"/>
      <c r="F94" s="84">
        <f>SUM(F28:F93)</f>
        <v>0</v>
      </c>
      <c r="G94" s="17"/>
    </row>
    <row r="95" spans="1:7" ht="13.5" customHeight="1" thickTop="1" x14ac:dyDescent="0.25">
      <c r="A95" s="70" t="s">
        <v>6</v>
      </c>
      <c r="B95" s="71" t="s">
        <v>205</v>
      </c>
      <c r="C95" s="86"/>
      <c r="D95" s="105"/>
      <c r="E95" s="87"/>
      <c r="F95" s="106"/>
      <c r="G95" s="17"/>
    </row>
    <row r="96" spans="1:7" ht="13.5" customHeight="1" x14ac:dyDescent="0.25">
      <c r="A96" s="72"/>
      <c r="B96" s="141"/>
      <c r="C96" s="142"/>
      <c r="D96" s="143"/>
      <c r="E96" s="144"/>
      <c r="F96" s="145"/>
      <c r="G96" s="17"/>
    </row>
    <row r="97" spans="1:7" ht="203.25" customHeight="1" x14ac:dyDescent="0.2">
      <c r="A97" s="152"/>
      <c r="B97" s="172" t="s">
        <v>206</v>
      </c>
      <c r="C97" s="172"/>
      <c r="D97" s="172"/>
      <c r="E97" s="172"/>
      <c r="F97" s="172"/>
      <c r="G97" s="17"/>
    </row>
    <row r="98" spans="1:7" ht="13.5" customHeight="1" x14ac:dyDescent="0.25">
      <c r="A98" s="82"/>
      <c r="B98" s="93"/>
      <c r="C98" s="86" t="s">
        <v>34</v>
      </c>
      <c r="D98" s="86" t="s">
        <v>14</v>
      </c>
      <c r="E98" s="87" t="s">
        <v>32</v>
      </c>
      <c r="F98" s="87" t="s">
        <v>33</v>
      </c>
      <c r="G98" s="17"/>
    </row>
    <row r="99" spans="1:7" ht="70.5" customHeight="1" x14ac:dyDescent="0.2">
      <c r="A99" s="72" t="s">
        <v>16</v>
      </c>
      <c r="B99" s="73" t="s">
        <v>218</v>
      </c>
      <c r="C99" s="1"/>
      <c r="E99" s="1"/>
      <c r="F99" s="1"/>
      <c r="G99" s="17"/>
    </row>
    <row r="100" spans="1:7" ht="26.25" customHeight="1" x14ac:dyDescent="0.25">
      <c r="A100" s="72" t="s">
        <v>101</v>
      </c>
      <c r="B100" s="73" t="s">
        <v>217</v>
      </c>
      <c r="C100" s="68" t="s">
        <v>12</v>
      </c>
      <c r="D100" s="108">
        <v>8</v>
      </c>
      <c r="E100" s="69"/>
      <c r="F100" s="69">
        <f>D100*E100</f>
        <v>0</v>
      </c>
      <c r="G100" s="17"/>
    </row>
    <row r="101" spans="1:7" ht="13.5" customHeight="1" x14ac:dyDescent="0.25">
      <c r="A101" s="72"/>
      <c r="B101" s="141"/>
      <c r="C101" s="142"/>
      <c r="D101" s="146"/>
      <c r="E101" s="144"/>
      <c r="F101" s="145"/>
      <c r="G101" s="17"/>
    </row>
    <row r="102" spans="1:7" ht="69.75" customHeight="1" x14ac:dyDescent="0.25">
      <c r="A102" s="72" t="s">
        <v>17</v>
      </c>
      <c r="B102" s="73" t="s">
        <v>207</v>
      </c>
      <c r="C102" s="68"/>
      <c r="D102" s="108"/>
      <c r="E102" s="69"/>
      <c r="F102" s="69"/>
      <c r="G102" s="17"/>
    </row>
    <row r="103" spans="1:7" ht="26.25" customHeight="1" x14ac:dyDescent="0.25">
      <c r="A103" s="72" t="s">
        <v>101</v>
      </c>
      <c r="B103" s="73" t="s">
        <v>208</v>
      </c>
      <c r="C103" s="68" t="s">
        <v>12</v>
      </c>
      <c r="D103" s="108">
        <v>45</v>
      </c>
      <c r="E103" s="69"/>
      <c r="F103" s="69">
        <f>D103*E103</f>
        <v>0</v>
      </c>
      <c r="G103" s="17"/>
    </row>
    <row r="104" spans="1:7" ht="26.25" customHeight="1" x14ac:dyDescent="0.25">
      <c r="A104" s="72" t="s">
        <v>101</v>
      </c>
      <c r="B104" s="73" t="s">
        <v>209</v>
      </c>
      <c r="C104" s="68" t="s">
        <v>12</v>
      </c>
      <c r="D104" s="108">
        <v>27</v>
      </c>
      <c r="E104" s="69"/>
      <c r="F104" s="69">
        <f>D104*E104</f>
        <v>0</v>
      </c>
      <c r="G104" s="17"/>
    </row>
    <row r="105" spans="1:7" ht="13.5" customHeight="1" x14ac:dyDescent="0.25">
      <c r="A105" s="72"/>
      <c r="B105" s="141"/>
      <c r="C105" s="142"/>
      <c r="D105" s="146"/>
      <c r="E105" s="144"/>
      <c r="F105" s="145"/>
      <c r="G105" s="17"/>
    </row>
    <row r="106" spans="1:7" ht="39" customHeight="1" x14ac:dyDescent="0.25">
      <c r="A106" s="72" t="s">
        <v>18</v>
      </c>
      <c r="B106" s="127" t="s">
        <v>212</v>
      </c>
      <c r="C106" s="128" t="s">
        <v>13</v>
      </c>
      <c r="D106" s="153">
        <v>23.5</v>
      </c>
      <c r="E106" s="130"/>
      <c r="F106" s="130">
        <f>D106*E106</f>
        <v>0</v>
      </c>
      <c r="G106" s="17"/>
    </row>
    <row r="107" spans="1:7" ht="13.5" customHeight="1" x14ac:dyDescent="0.25">
      <c r="A107" s="72"/>
      <c r="B107" s="141"/>
      <c r="C107" s="142"/>
      <c r="D107" s="146"/>
      <c r="E107" s="144"/>
      <c r="F107" s="130"/>
      <c r="G107" s="17"/>
    </row>
    <row r="108" spans="1:7" ht="57.75" customHeight="1" x14ac:dyDescent="0.25">
      <c r="A108" s="72" t="s">
        <v>19</v>
      </c>
      <c r="B108" s="127" t="s">
        <v>213</v>
      </c>
      <c r="C108" s="128" t="s">
        <v>12</v>
      </c>
      <c r="D108" s="153">
        <v>9.5</v>
      </c>
      <c r="E108" s="130"/>
      <c r="F108" s="130">
        <f>D108*E108</f>
        <v>0</v>
      </c>
      <c r="G108" s="17"/>
    </row>
    <row r="109" spans="1:7" ht="13.5" customHeight="1" x14ac:dyDescent="0.25">
      <c r="A109" s="72"/>
      <c r="B109" s="127"/>
      <c r="C109" s="128"/>
      <c r="D109" s="153"/>
      <c r="E109" s="130"/>
      <c r="F109" s="130"/>
      <c r="G109" s="17"/>
    </row>
    <row r="110" spans="1:7" ht="29.25" customHeight="1" x14ac:dyDescent="0.25">
      <c r="A110" s="72" t="s">
        <v>21</v>
      </c>
      <c r="B110" s="127" t="s">
        <v>214</v>
      </c>
      <c r="C110" s="128" t="s">
        <v>12</v>
      </c>
      <c r="D110" s="153">
        <v>50</v>
      </c>
      <c r="E110" s="130"/>
      <c r="F110" s="130">
        <f>D110*E110</f>
        <v>0</v>
      </c>
      <c r="G110" s="17"/>
    </row>
    <row r="111" spans="1:7" ht="13.5" customHeight="1" x14ac:dyDescent="0.25">
      <c r="A111" s="72"/>
      <c r="B111" s="127"/>
      <c r="C111" s="128"/>
      <c r="D111" s="129"/>
      <c r="E111" s="130"/>
      <c r="F111" s="130"/>
      <c r="G111" s="17"/>
    </row>
    <row r="112" spans="1:7" ht="43.5" customHeight="1" x14ac:dyDescent="0.25">
      <c r="A112" s="72" t="s">
        <v>22</v>
      </c>
      <c r="B112" s="127" t="s">
        <v>215</v>
      </c>
      <c r="C112" s="128" t="s">
        <v>12</v>
      </c>
      <c r="D112" s="153">
        <v>20</v>
      </c>
      <c r="E112" s="130"/>
      <c r="F112" s="130">
        <f>D112*E112</f>
        <v>0</v>
      </c>
      <c r="G112" s="17"/>
    </row>
    <row r="113" spans="1:7" ht="13.5" customHeight="1" x14ac:dyDescent="0.25">
      <c r="A113" s="72"/>
      <c r="B113" s="127"/>
      <c r="C113" s="128"/>
      <c r="D113" s="129"/>
      <c r="E113" s="130"/>
      <c r="F113" s="130"/>
      <c r="G113" s="17"/>
    </row>
    <row r="114" spans="1:7" ht="54.75" customHeight="1" x14ac:dyDescent="0.25">
      <c r="A114" s="72" t="s">
        <v>23</v>
      </c>
      <c r="B114" s="127" t="s">
        <v>216</v>
      </c>
      <c r="C114" s="128" t="s">
        <v>12</v>
      </c>
      <c r="D114" s="153">
        <v>20</v>
      </c>
      <c r="E114" s="130"/>
      <c r="F114" s="130">
        <f>D114*E114</f>
        <v>0</v>
      </c>
      <c r="G114" s="17"/>
    </row>
    <row r="115" spans="1:7" ht="13.5" customHeight="1" x14ac:dyDescent="0.2">
      <c r="A115" s="1"/>
      <c r="B115" s="1"/>
      <c r="C115" s="1"/>
      <c r="E115" s="1"/>
      <c r="F115" s="1"/>
      <c r="G115" s="17"/>
    </row>
    <row r="116" spans="1:7" ht="13.5" customHeight="1" thickBot="1" x14ac:dyDescent="0.3">
      <c r="A116" s="72"/>
      <c r="B116" s="83" t="s">
        <v>325</v>
      </c>
      <c r="C116" s="88"/>
      <c r="D116" s="89"/>
      <c r="E116" s="90"/>
      <c r="F116" s="84">
        <f>SUM(F100:F114)</f>
        <v>0</v>
      </c>
      <c r="G116" s="17"/>
    </row>
    <row r="117" spans="1:7" ht="15" customHeight="1" thickTop="1" x14ac:dyDescent="0.25">
      <c r="A117" s="70" t="s">
        <v>10</v>
      </c>
      <c r="B117" s="71" t="s">
        <v>36</v>
      </c>
      <c r="C117" s="86"/>
      <c r="D117" s="105"/>
      <c r="E117" s="87"/>
      <c r="F117" s="106"/>
      <c r="G117" s="8"/>
    </row>
    <row r="118" spans="1:7" ht="15" customHeight="1" x14ac:dyDescent="0.25">
      <c r="A118" s="98"/>
      <c r="B118" s="99"/>
      <c r="C118" s="68"/>
      <c r="D118" s="100"/>
      <c r="E118" s="69"/>
      <c r="F118" s="95"/>
      <c r="G118" s="8"/>
    </row>
    <row r="119" spans="1:7" ht="215.25" customHeight="1" x14ac:dyDescent="0.2">
      <c r="A119" s="98"/>
      <c r="B119" s="169" t="s">
        <v>112</v>
      </c>
      <c r="C119" s="169"/>
      <c r="D119" s="169"/>
      <c r="E119" s="169"/>
      <c r="F119" s="169"/>
      <c r="G119" s="8"/>
    </row>
    <row r="120" spans="1:7" ht="13.5" customHeight="1" x14ac:dyDescent="0.2">
      <c r="A120" s="98"/>
      <c r="B120" s="122"/>
      <c r="C120" s="122"/>
      <c r="D120" s="122"/>
      <c r="E120" s="122"/>
      <c r="F120" s="122"/>
      <c r="G120" s="8"/>
    </row>
    <row r="121" spans="1:7" ht="13.5" customHeight="1" x14ac:dyDescent="0.25">
      <c r="A121" s="82"/>
      <c r="B121" s="93"/>
      <c r="C121" s="86" t="s">
        <v>34</v>
      </c>
      <c r="D121" s="86" t="s">
        <v>14</v>
      </c>
      <c r="E121" s="87" t="s">
        <v>32</v>
      </c>
      <c r="F121" s="87" t="s">
        <v>33</v>
      </c>
      <c r="G121" s="8"/>
    </row>
    <row r="122" spans="1:7" ht="13.5" customHeight="1" x14ac:dyDescent="0.25">
      <c r="A122" s="72"/>
      <c r="B122" s="91" t="s">
        <v>105</v>
      </c>
      <c r="C122" s="68"/>
      <c r="D122" s="68"/>
      <c r="E122" s="69"/>
      <c r="F122" s="69"/>
      <c r="G122" s="8"/>
    </row>
    <row r="123" spans="1:7" ht="54.75" customHeight="1" x14ac:dyDescent="0.25">
      <c r="A123" s="72" t="s">
        <v>16</v>
      </c>
      <c r="B123" s="73" t="s">
        <v>267</v>
      </c>
      <c r="C123" s="68"/>
      <c r="D123" s="108"/>
      <c r="E123" s="69"/>
      <c r="F123" s="69"/>
      <c r="G123" s="72"/>
    </row>
    <row r="124" spans="1:7" ht="13.5" customHeight="1" x14ac:dyDescent="0.25">
      <c r="A124" s="72" t="s">
        <v>101</v>
      </c>
      <c r="B124" s="73" t="s">
        <v>167</v>
      </c>
      <c r="C124" s="68" t="s">
        <v>13</v>
      </c>
      <c r="D124" s="108">
        <v>4.7</v>
      </c>
      <c r="E124" s="69"/>
      <c r="F124" s="69">
        <f>D124*E124</f>
        <v>0</v>
      </c>
      <c r="G124" s="121"/>
    </row>
    <row r="125" spans="1:7" ht="13.5" customHeight="1" x14ac:dyDescent="0.25">
      <c r="A125" s="72" t="s">
        <v>101</v>
      </c>
      <c r="B125" s="73" t="s">
        <v>168</v>
      </c>
      <c r="C125" s="68" t="s">
        <v>13</v>
      </c>
      <c r="D125" s="108">
        <v>2.4</v>
      </c>
      <c r="E125" s="69"/>
      <c r="F125" s="69">
        <f>D125*E125</f>
        <v>0</v>
      </c>
      <c r="G125" s="121"/>
    </row>
    <row r="126" spans="1:7" ht="13.5" x14ac:dyDescent="0.25">
      <c r="A126" s="72"/>
      <c r="B126" s="73"/>
      <c r="C126" s="68"/>
      <c r="D126" s="108"/>
      <c r="E126" s="69"/>
      <c r="F126" s="69"/>
      <c r="G126" s="17"/>
    </row>
    <row r="127" spans="1:7" ht="54.75" customHeight="1" x14ac:dyDescent="0.25">
      <c r="A127" s="72" t="s">
        <v>17</v>
      </c>
      <c r="B127" s="73" t="s">
        <v>268</v>
      </c>
      <c r="C127" s="68"/>
      <c r="D127" s="108"/>
      <c r="E127" s="69"/>
      <c r="F127" s="69"/>
      <c r="G127" s="17"/>
    </row>
    <row r="128" spans="1:7" ht="13.5" customHeight="1" x14ac:dyDescent="0.25">
      <c r="A128" s="72" t="s">
        <v>101</v>
      </c>
      <c r="B128" s="73" t="s">
        <v>169</v>
      </c>
      <c r="C128" s="68" t="s">
        <v>13</v>
      </c>
      <c r="D128" s="108">
        <v>2.3199999999999998</v>
      </c>
      <c r="E128" s="69"/>
      <c r="F128" s="69">
        <f>D128*E128</f>
        <v>0</v>
      </c>
      <c r="G128" s="17"/>
    </row>
    <row r="129" spans="1:7" ht="13.5" customHeight="1" x14ac:dyDescent="0.25">
      <c r="A129" s="72" t="s">
        <v>101</v>
      </c>
      <c r="B129" s="73" t="s">
        <v>170</v>
      </c>
      <c r="C129" s="68" t="s">
        <v>13</v>
      </c>
      <c r="D129" s="108">
        <v>0.8</v>
      </c>
      <c r="E129" s="69"/>
      <c r="F129" s="69">
        <f>D129*E129</f>
        <v>0</v>
      </c>
      <c r="G129" s="17"/>
    </row>
    <row r="130" spans="1:7" ht="13.5" customHeight="1" x14ac:dyDescent="0.25">
      <c r="A130" s="72"/>
      <c r="B130" s="73"/>
      <c r="C130" s="68"/>
      <c r="D130" s="108"/>
      <c r="E130" s="69"/>
      <c r="F130" s="69"/>
      <c r="G130" s="17"/>
    </row>
    <row r="131" spans="1:7" ht="55.5" customHeight="1" x14ac:dyDescent="0.25">
      <c r="A131" s="72" t="s">
        <v>18</v>
      </c>
      <c r="B131" s="73" t="s">
        <v>269</v>
      </c>
      <c r="C131" s="68"/>
      <c r="D131" s="108"/>
      <c r="E131" s="69"/>
      <c r="F131" s="69"/>
      <c r="G131" s="17"/>
    </row>
    <row r="132" spans="1:7" ht="14.25" customHeight="1" x14ac:dyDescent="0.25">
      <c r="A132" s="72" t="s">
        <v>101</v>
      </c>
      <c r="B132" s="154" t="s">
        <v>270</v>
      </c>
      <c r="C132" s="68" t="s">
        <v>13</v>
      </c>
      <c r="D132" s="108">
        <v>2.25</v>
      </c>
      <c r="E132" s="69"/>
      <c r="F132" s="69">
        <f>D132*E132</f>
        <v>0</v>
      </c>
      <c r="G132" s="17"/>
    </row>
    <row r="133" spans="1:7" ht="13.5" customHeight="1" x14ac:dyDescent="0.25">
      <c r="A133" s="72"/>
      <c r="B133" s="73"/>
      <c r="C133" s="68"/>
      <c r="D133" s="108"/>
      <c r="E133" s="69"/>
      <c r="F133" s="69"/>
      <c r="G133" s="17"/>
    </row>
    <row r="134" spans="1:7" ht="84.75" customHeight="1" x14ac:dyDescent="0.25">
      <c r="A134" s="72" t="s">
        <v>19</v>
      </c>
      <c r="B134" s="73" t="s">
        <v>221</v>
      </c>
      <c r="C134" s="68" t="s">
        <v>13</v>
      </c>
      <c r="D134" s="108">
        <v>10.050000000000001</v>
      </c>
      <c r="E134" s="69"/>
      <c r="F134" s="69">
        <f>D134*E134</f>
        <v>0</v>
      </c>
      <c r="G134" s="17"/>
    </row>
    <row r="135" spans="1:7" ht="13.5" customHeight="1" x14ac:dyDescent="0.25">
      <c r="A135" s="72"/>
      <c r="B135" s="73"/>
      <c r="C135" s="68"/>
      <c r="D135" s="108"/>
      <c r="E135" s="69"/>
      <c r="F135" s="69"/>
      <c r="G135" s="17"/>
    </row>
    <row r="136" spans="1:7" ht="84" customHeight="1" x14ac:dyDescent="0.25">
      <c r="A136" s="72" t="s">
        <v>21</v>
      </c>
      <c r="B136" s="73" t="s">
        <v>220</v>
      </c>
      <c r="C136" s="68" t="s">
        <v>13</v>
      </c>
      <c r="D136" s="108">
        <v>154.4</v>
      </c>
      <c r="E136" s="69"/>
      <c r="F136" s="69">
        <f t="shared" ref="F136:F148" si="2">D136*E136</f>
        <v>0</v>
      </c>
      <c r="G136" s="17"/>
    </row>
    <row r="137" spans="1:7" ht="13.5" customHeight="1" x14ac:dyDescent="0.25">
      <c r="A137" s="72"/>
      <c r="B137" s="73"/>
      <c r="C137" s="68"/>
      <c r="D137" s="108"/>
      <c r="E137" s="69"/>
      <c r="F137" s="69"/>
      <c r="G137" s="17"/>
    </row>
    <row r="138" spans="1:7" ht="70.5" customHeight="1" x14ac:dyDescent="0.25">
      <c r="A138" s="72" t="s">
        <v>22</v>
      </c>
      <c r="B138" s="73" t="s">
        <v>219</v>
      </c>
      <c r="C138" s="68" t="s">
        <v>13</v>
      </c>
      <c r="D138" s="108">
        <v>9.75</v>
      </c>
      <c r="E138" s="69"/>
      <c r="F138" s="69">
        <f t="shared" si="2"/>
        <v>0</v>
      </c>
      <c r="G138" s="17"/>
    </row>
    <row r="139" spans="1:7" ht="13.5" customHeight="1" x14ac:dyDescent="0.25">
      <c r="A139" s="72"/>
      <c r="B139" s="73"/>
      <c r="C139" s="68"/>
      <c r="D139" s="108"/>
      <c r="E139" s="69"/>
      <c r="F139" s="69"/>
      <c r="G139" s="17"/>
    </row>
    <row r="140" spans="1:7" ht="73.5" customHeight="1" x14ac:dyDescent="0.25">
      <c r="A140" s="72" t="s">
        <v>23</v>
      </c>
      <c r="B140" s="73" t="s">
        <v>222</v>
      </c>
      <c r="C140" s="68" t="s">
        <v>0</v>
      </c>
      <c r="D140" s="108">
        <v>13.3</v>
      </c>
      <c r="E140" s="69"/>
      <c r="F140" s="69">
        <f t="shared" si="2"/>
        <v>0</v>
      </c>
      <c r="G140" s="17"/>
    </row>
    <row r="141" spans="1:7" ht="13.5" customHeight="1" x14ac:dyDescent="0.25">
      <c r="A141" s="72"/>
      <c r="B141" s="73"/>
      <c r="C141" s="68"/>
      <c r="D141" s="108"/>
      <c r="E141" s="69"/>
      <c r="F141" s="69"/>
      <c r="G141" s="17"/>
    </row>
    <row r="142" spans="1:7" ht="68.25" customHeight="1" x14ac:dyDescent="0.25">
      <c r="A142" s="72" t="s">
        <v>24</v>
      </c>
      <c r="B142" s="73" t="s">
        <v>223</v>
      </c>
      <c r="C142" s="68" t="s">
        <v>13</v>
      </c>
      <c r="D142" s="108">
        <v>7.7</v>
      </c>
      <c r="E142" s="69"/>
      <c r="F142" s="69">
        <f t="shared" si="2"/>
        <v>0</v>
      </c>
      <c r="G142" s="17"/>
    </row>
    <row r="143" spans="1:7" ht="13.5" customHeight="1" x14ac:dyDescent="0.25">
      <c r="A143" s="72"/>
      <c r="B143" s="73"/>
      <c r="C143" s="68"/>
      <c r="D143" s="108"/>
      <c r="E143" s="69"/>
      <c r="F143" s="69"/>
      <c r="G143" s="17"/>
    </row>
    <row r="144" spans="1:7" ht="68.25" customHeight="1" x14ac:dyDescent="0.25">
      <c r="A144" s="72" t="s">
        <v>25</v>
      </c>
      <c r="B144" s="73" t="s">
        <v>224</v>
      </c>
      <c r="C144" s="68" t="s">
        <v>13</v>
      </c>
      <c r="D144" s="108">
        <v>22.3</v>
      </c>
      <c r="E144" s="69"/>
      <c r="F144" s="69">
        <f t="shared" si="2"/>
        <v>0</v>
      </c>
      <c r="G144" s="17"/>
    </row>
    <row r="145" spans="1:7" ht="13.5" customHeight="1" x14ac:dyDescent="0.25">
      <c r="A145" s="1"/>
      <c r="B145" s="73"/>
      <c r="C145" s="68"/>
      <c r="D145" s="108"/>
      <c r="E145" s="69"/>
      <c r="F145" s="69"/>
      <c r="G145" s="17"/>
    </row>
    <row r="146" spans="1:7" ht="70.5" customHeight="1" x14ac:dyDescent="0.25">
      <c r="A146" s="72" t="s">
        <v>26</v>
      </c>
      <c r="B146" s="73" t="s">
        <v>225</v>
      </c>
      <c r="C146" s="68" t="s">
        <v>0</v>
      </c>
      <c r="D146" s="108">
        <v>18</v>
      </c>
      <c r="E146" s="69"/>
      <c r="F146" s="69">
        <f t="shared" si="2"/>
        <v>0</v>
      </c>
      <c r="G146" s="17"/>
    </row>
    <row r="147" spans="1:7" ht="13.5" customHeight="1" x14ac:dyDescent="0.25">
      <c r="A147" s="72"/>
      <c r="B147" s="73"/>
      <c r="C147" s="68"/>
      <c r="D147" s="108"/>
      <c r="E147" s="69"/>
      <c r="F147" s="69"/>
      <c r="G147" s="17"/>
    </row>
    <row r="148" spans="1:7" ht="95.25" customHeight="1" x14ac:dyDescent="0.25">
      <c r="A148" s="72" t="s">
        <v>70</v>
      </c>
      <c r="B148" s="73" t="s">
        <v>226</v>
      </c>
      <c r="C148" s="68" t="s">
        <v>13</v>
      </c>
      <c r="D148" s="108">
        <v>2.5</v>
      </c>
      <c r="E148" s="69"/>
      <c r="F148" s="69">
        <f t="shared" si="2"/>
        <v>0</v>
      </c>
      <c r="G148" s="17"/>
    </row>
    <row r="149" spans="1:7" ht="13.5" customHeight="1" x14ac:dyDescent="0.25">
      <c r="A149" s="72"/>
      <c r="B149" s="73"/>
      <c r="C149" s="68"/>
      <c r="D149" s="108"/>
      <c r="E149" s="69"/>
      <c r="F149" s="69"/>
      <c r="G149" s="17"/>
    </row>
    <row r="150" spans="1:7" ht="13.5" customHeight="1" x14ac:dyDescent="0.25">
      <c r="A150" s="72" t="s">
        <v>71</v>
      </c>
      <c r="B150" s="73" t="s">
        <v>227</v>
      </c>
      <c r="C150" s="68"/>
      <c r="D150" s="108"/>
      <c r="E150" s="69"/>
      <c r="F150" s="69"/>
      <c r="G150" s="17"/>
    </row>
    <row r="151" spans="1:7" ht="13.5" customHeight="1" x14ac:dyDescent="0.25">
      <c r="A151" s="126" t="s">
        <v>101</v>
      </c>
      <c r="B151" s="127" t="s">
        <v>5</v>
      </c>
      <c r="C151" s="128" t="s">
        <v>20</v>
      </c>
      <c r="D151" s="153">
        <v>5</v>
      </c>
      <c r="E151" s="130"/>
      <c r="F151" s="130">
        <f>D151*E151</f>
        <v>0</v>
      </c>
      <c r="G151" s="17"/>
    </row>
    <row r="152" spans="1:7" ht="13.5" customHeight="1" x14ac:dyDescent="0.25">
      <c r="A152" s="126"/>
      <c r="B152" s="127"/>
      <c r="C152" s="128"/>
      <c r="D152" s="153"/>
      <c r="E152" s="130"/>
      <c r="F152" s="130"/>
      <c r="G152" s="17"/>
    </row>
    <row r="153" spans="1:7" s="13" customFormat="1" ht="14.25" thickBot="1" x14ac:dyDescent="0.25">
      <c r="A153" s="72"/>
      <c r="B153" s="92" t="s">
        <v>39</v>
      </c>
      <c r="C153" s="123"/>
      <c r="D153" s="96"/>
      <c r="E153" s="84"/>
      <c r="F153" s="84">
        <f>SUM(F123:F151)</f>
        <v>0</v>
      </c>
      <c r="G153" s="17"/>
    </row>
    <row r="154" spans="1:7" s="13" customFormat="1" ht="16.5" thickTop="1" x14ac:dyDescent="0.25">
      <c r="A154" s="70" t="s">
        <v>68</v>
      </c>
      <c r="B154" s="71" t="s">
        <v>29</v>
      </c>
      <c r="C154" s="86"/>
      <c r="D154" s="105"/>
      <c r="E154" s="87"/>
      <c r="F154" s="106"/>
      <c r="G154" s="8"/>
    </row>
    <row r="155" spans="1:7" s="13" customFormat="1" ht="13.5" x14ac:dyDescent="0.25">
      <c r="A155" s="119"/>
      <c r="B155" s="91"/>
      <c r="C155" s="68"/>
      <c r="D155" s="100"/>
      <c r="E155" s="69"/>
      <c r="F155" s="95"/>
      <c r="G155" s="17"/>
    </row>
    <row r="156" spans="1:7" s="13" customFormat="1" ht="258.75" customHeight="1" x14ac:dyDescent="0.2">
      <c r="A156" s="119"/>
      <c r="B156" s="169" t="s">
        <v>113</v>
      </c>
      <c r="C156" s="169"/>
      <c r="D156" s="169"/>
      <c r="E156" s="169"/>
      <c r="F156" s="169"/>
      <c r="G156" s="17"/>
    </row>
    <row r="157" spans="1:7" s="13" customFormat="1" ht="13.5" customHeight="1" x14ac:dyDescent="0.2">
      <c r="A157" s="119"/>
      <c r="B157" s="122"/>
      <c r="C157" s="122"/>
      <c r="D157" s="122"/>
      <c r="E157" s="122"/>
      <c r="F157" s="122"/>
      <c r="G157" s="17"/>
    </row>
    <row r="158" spans="1:7" s="13" customFormat="1" ht="13.5" customHeight="1" x14ac:dyDescent="0.25">
      <c r="A158" s="82"/>
      <c r="B158" s="93"/>
      <c r="C158" s="86" t="s">
        <v>34</v>
      </c>
      <c r="D158" s="86" t="s">
        <v>14</v>
      </c>
      <c r="E158" s="87" t="s">
        <v>32</v>
      </c>
      <c r="F158" s="87" t="s">
        <v>33</v>
      </c>
      <c r="G158" s="17"/>
    </row>
    <row r="159" spans="1:7" s="13" customFormat="1" ht="42" customHeight="1" x14ac:dyDescent="0.25">
      <c r="A159" s="72" t="s">
        <v>16</v>
      </c>
      <c r="B159" s="73" t="s">
        <v>229</v>
      </c>
      <c r="C159" s="68"/>
      <c r="D159" s="108"/>
      <c r="E159" s="69"/>
      <c r="F159" s="69"/>
      <c r="G159" s="17"/>
    </row>
    <row r="160" spans="1:7" s="13" customFormat="1" ht="29.25" customHeight="1" x14ac:dyDescent="0.25">
      <c r="A160" s="126" t="s">
        <v>101</v>
      </c>
      <c r="B160" s="73" t="s">
        <v>230</v>
      </c>
      <c r="C160" s="68" t="s">
        <v>12</v>
      </c>
      <c r="D160" s="108">
        <v>0.6</v>
      </c>
      <c r="E160" s="69"/>
      <c r="F160" s="69">
        <f>D160*E160</f>
        <v>0</v>
      </c>
      <c r="G160" s="17"/>
    </row>
    <row r="161" spans="1:7" s="13" customFormat="1" ht="32.25" customHeight="1" x14ac:dyDescent="0.25">
      <c r="A161" s="126" t="s">
        <v>101</v>
      </c>
      <c r="B161" s="73" t="s">
        <v>231</v>
      </c>
      <c r="C161" s="68" t="s">
        <v>12</v>
      </c>
      <c r="D161" s="108">
        <v>1.75</v>
      </c>
      <c r="E161" s="69"/>
      <c r="F161" s="69">
        <f>D161*E161</f>
        <v>0</v>
      </c>
      <c r="G161" s="17"/>
    </row>
    <row r="162" spans="1:7" s="13" customFormat="1" ht="13.5" customHeight="1" x14ac:dyDescent="0.25">
      <c r="B162" s="74"/>
      <c r="C162" s="68"/>
      <c r="D162" s="68"/>
      <c r="E162" s="69"/>
      <c r="F162" s="69"/>
      <c r="G162" s="17"/>
    </row>
    <row r="163" spans="1:7" s="13" customFormat="1" ht="70.5" customHeight="1" x14ac:dyDescent="0.2">
      <c r="A163" s="72" t="s">
        <v>17</v>
      </c>
      <c r="B163" s="73" t="s">
        <v>228</v>
      </c>
      <c r="G163" s="121"/>
    </row>
    <row r="164" spans="1:7" s="13" customFormat="1" ht="13.5" customHeight="1" x14ac:dyDescent="0.25">
      <c r="A164" s="72" t="s">
        <v>101</v>
      </c>
      <c r="B164" s="73" t="s">
        <v>134</v>
      </c>
      <c r="C164" s="68" t="s">
        <v>12</v>
      </c>
      <c r="D164" s="108">
        <v>1.05</v>
      </c>
      <c r="E164" s="69"/>
      <c r="F164" s="69">
        <f>D164*E164</f>
        <v>0</v>
      </c>
      <c r="G164" s="121"/>
    </row>
    <row r="165" spans="1:7" s="13" customFormat="1" ht="13.5" customHeight="1" x14ac:dyDescent="0.25">
      <c r="A165" s="72" t="s">
        <v>101</v>
      </c>
      <c r="B165" s="73" t="s">
        <v>288</v>
      </c>
      <c r="C165" s="68" t="s">
        <v>12</v>
      </c>
      <c r="D165" s="108">
        <v>0.5</v>
      </c>
      <c r="E165" s="69"/>
      <c r="F165" s="69">
        <f>D165*E165</f>
        <v>0</v>
      </c>
      <c r="G165" s="121"/>
    </row>
    <row r="166" spans="1:7" s="13" customFormat="1" ht="13.5" customHeight="1" x14ac:dyDescent="0.25">
      <c r="A166" s="72"/>
      <c r="B166" s="73"/>
      <c r="C166" s="68"/>
      <c r="D166" s="108"/>
      <c r="E166" s="69"/>
      <c r="F166" s="69"/>
      <c r="G166" s="121"/>
    </row>
    <row r="167" spans="1:7" s="13" customFormat="1" ht="56.25" customHeight="1" x14ac:dyDescent="0.25">
      <c r="A167" s="72" t="s">
        <v>18</v>
      </c>
      <c r="B167" s="73" t="s">
        <v>232</v>
      </c>
      <c r="C167" s="68"/>
      <c r="D167" s="108"/>
      <c r="E167" s="69"/>
      <c r="F167" s="69"/>
      <c r="G167" s="121"/>
    </row>
    <row r="168" spans="1:7" s="13" customFormat="1" ht="15.75" customHeight="1" x14ac:dyDescent="0.25">
      <c r="A168" s="72" t="s">
        <v>101</v>
      </c>
      <c r="B168" s="73" t="s">
        <v>233</v>
      </c>
      <c r="C168" s="68" t="s">
        <v>12</v>
      </c>
      <c r="D168" s="108">
        <v>3.75</v>
      </c>
      <c r="E168" s="69"/>
      <c r="F168" s="69">
        <f>D168*E168</f>
        <v>0</v>
      </c>
      <c r="G168" s="121"/>
    </row>
    <row r="169" spans="1:7" s="13" customFormat="1" ht="15.75" customHeight="1" x14ac:dyDescent="0.25">
      <c r="A169" s="72" t="s">
        <v>101</v>
      </c>
      <c r="B169" s="73" t="s">
        <v>234</v>
      </c>
      <c r="C169" s="68" t="s">
        <v>12</v>
      </c>
      <c r="D169" s="108">
        <v>1.45</v>
      </c>
      <c r="E169" s="69"/>
      <c r="F169" s="69">
        <f>D169*E169</f>
        <v>0</v>
      </c>
      <c r="G169" s="121"/>
    </row>
    <row r="170" spans="1:7" s="13" customFormat="1" ht="15.75" customHeight="1" x14ac:dyDescent="0.25">
      <c r="A170" s="72"/>
      <c r="B170" s="73"/>
      <c r="C170" s="68"/>
      <c r="D170" s="108"/>
      <c r="E170" s="69"/>
      <c r="F170" s="69"/>
      <c r="G170" s="121"/>
    </row>
    <row r="171" spans="1:7" s="13" customFormat="1" ht="57" customHeight="1" x14ac:dyDescent="0.25">
      <c r="A171" s="72" t="s">
        <v>19</v>
      </c>
      <c r="B171" s="73" t="s">
        <v>235</v>
      </c>
      <c r="C171" s="68"/>
      <c r="D171" s="108"/>
      <c r="E171" s="69"/>
      <c r="F171" s="69"/>
      <c r="G171" s="121"/>
    </row>
    <row r="172" spans="1:7" s="13" customFormat="1" ht="13.5" customHeight="1" x14ac:dyDescent="0.25">
      <c r="A172" s="72" t="s">
        <v>101</v>
      </c>
      <c r="B172" s="73" t="s">
        <v>236</v>
      </c>
      <c r="C172" s="68" t="s">
        <v>12</v>
      </c>
      <c r="D172" s="108">
        <v>17.3</v>
      </c>
      <c r="E172" s="69"/>
      <c r="F172" s="69">
        <f t="shared" ref="F172:F177" si="3">D172*E172</f>
        <v>0</v>
      </c>
      <c r="G172" s="121"/>
    </row>
    <row r="173" spans="1:7" s="13" customFormat="1" ht="13.5" customHeight="1" x14ac:dyDescent="0.25">
      <c r="A173" s="72" t="s">
        <v>101</v>
      </c>
      <c r="B173" s="73" t="s">
        <v>238</v>
      </c>
      <c r="C173" s="68" t="s">
        <v>12</v>
      </c>
      <c r="D173" s="108">
        <v>0.8</v>
      </c>
      <c r="E173" s="69"/>
      <c r="F173" s="69">
        <f t="shared" si="3"/>
        <v>0</v>
      </c>
      <c r="G173" s="121"/>
    </row>
    <row r="174" spans="1:7" s="13" customFormat="1" ht="13.5" customHeight="1" x14ac:dyDescent="0.25">
      <c r="A174" s="72" t="s">
        <v>101</v>
      </c>
      <c r="B174" s="73" t="s">
        <v>237</v>
      </c>
      <c r="C174" s="68" t="s">
        <v>12</v>
      </c>
      <c r="D174" s="108">
        <v>2.35</v>
      </c>
      <c r="E174" s="69"/>
      <c r="F174" s="69">
        <f t="shared" si="3"/>
        <v>0</v>
      </c>
      <c r="G174" s="121"/>
    </row>
    <row r="175" spans="1:7" s="13" customFormat="1" ht="13.5" customHeight="1" x14ac:dyDescent="0.25">
      <c r="A175" s="72" t="s">
        <v>101</v>
      </c>
      <c r="B175" s="73" t="s">
        <v>239</v>
      </c>
      <c r="C175" s="68" t="s">
        <v>12</v>
      </c>
      <c r="D175" s="108">
        <v>2.4</v>
      </c>
      <c r="E175" s="69"/>
      <c r="F175" s="69">
        <f t="shared" si="3"/>
        <v>0</v>
      </c>
      <c r="G175" s="121"/>
    </row>
    <row r="176" spans="1:7" s="13" customFormat="1" ht="27.75" customHeight="1" x14ac:dyDescent="0.25">
      <c r="A176" s="72" t="s">
        <v>101</v>
      </c>
      <c r="B176" s="73" t="s">
        <v>240</v>
      </c>
      <c r="C176" s="68" t="s">
        <v>12</v>
      </c>
      <c r="D176" s="108">
        <v>2.4</v>
      </c>
      <c r="E176" s="69"/>
      <c r="F176" s="69">
        <f t="shared" si="3"/>
        <v>0</v>
      </c>
      <c r="G176" s="121"/>
    </row>
    <row r="177" spans="1:7" s="13" customFormat="1" ht="27" customHeight="1" x14ac:dyDescent="0.25">
      <c r="A177" s="72" t="s">
        <v>101</v>
      </c>
      <c r="B177" s="73" t="s">
        <v>241</v>
      </c>
      <c r="C177" s="68" t="s">
        <v>12</v>
      </c>
      <c r="D177" s="108">
        <v>3.12</v>
      </c>
      <c r="E177" s="69"/>
      <c r="F177" s="69">
        <f t="shared" si="3"/>
        <v>0</v>
      </c>
      <c r="G177" s="121"/>
    </row>
    <row r="178" spans="1:7" s="13" customFormat="1" ht="13.5" customHeight="1" x14ac:dyDescent="0.25">
      <c r="A178" s="72"/>
      <c r="B178" s="73"/>
      <c r="C178" s="68"/>
      <c r="D178" s="108"/>
      <c r="E178" s="69"/>
      <c r="F178" s="69"/>
      <c r="G178" s="121"/>
    </row>
    <row r="179" spans="1:7" s="13" customFormat="1" ht="84.75" customHeight="1" x14ac:dyDescent="0.25">
      <c r="A179" s="72" t="s">
        <v>21</v>
      </c>
      <c r="B179" s="73" t="s">
        <v>242</v>
      </c>
      <c r="C179" s="68" t="s">
        <v>79</v>
      </c>
      <c r="D179" s="108">
        <v>2840</v>
      </c>
      <c r="E179" s="69"/>
      <c r="F179" s="69">
        <f>D179*E179</f>
        <v>0</v>
      </c>
      <c r="G179" s="121"/>
    </row>
    <row r="180" spans="1:7" s="13" customFormat="1" ht="13.5" customHeight="1" x14ac:dyDescent="0.25">
      <c r="A180" s="72"/>
      <c r="B180" s="73"/>
      <c r="C180" s="68"/>
      <c r="D180" s="108"/>
      <c r="E180" s="69"/>
      <c r="F180" s="69"/>
      <c r="G180" s="121"/>
    </row>
    <row r="181" spans="1:7" s="13" customFormat="1" ht="68.25" customHeight="1" x14ac:dyDescent="0.25">
      <c r="A181" s="72" t="s">
        <v>22</v>
      </c>
      <c r="B181" s="73" t="s">
        <v>243</v>
      </c>
      <c r="C181" s="68" t="s">
        <v>125</v>
      </c>
      <c r="D181" s="108">
        <v>20</v>
      </c>
      <c r="E181" s="69"/>
      <c r="F181" s="69">
        <f>D181*E181</f>
        <v>0</v>
      </c>
      <c r="G181" s="121"/>
    </row>
    <row r="182" spans="1:7" s="13" customFormat="1" ht="13.5" x14ac:dyDescent="0.25">
      <c r="A182" s="119"/>
      <c r="B182" s="73"/>
      <c r="C182" s="68"/>
      <c r="D182" s="100"/>
      <c r="E182" s="69"/>
      <c r="F182" s="69"/>
      <c r="G182" s="17"/>
    </row>
    <row r="183" spans="1:7" s="13" customFormat="1" ht="14.25" thickBot="1" x14ac:dyDescent="0.3">
      <c r="A183" s="72"/>
      <c r="B183" s="92" t="s">
        <v>40</v>
      </c>
      <c r="C183" s="88"/>
      <c r="D183" s="89"/>
      <c r="E183" s="90"/>
      <c r="F183" s="84">
        <f>SUM(F160:F182)</f>
        <v>0</v>
      </c>
      <c r="G183" s="17"/>
    </row>
    <row r="184" spans="1:7" s="13" customFormat="1" ht="16.5" thickTop="1" x14ac:dyDescent="0.25">
      <c r="A184" s="70" t="s">
        <v>76</v>
      </c>
      <c r="B184" s="71" t="s">
        <v>41</v>
      </c>
      <c r="C184" s="86"/>
      <c r="D184" s="105"/>
      <c r="E184" s="87"/>
      <c r="F184" s="106"/>
      <c r="G184" s="8"/>
    </row>
    <row r="185" spans="1:7" s="13" customFormat="1" ht="13.5" x14ac:dyDescent="0.25">
      <c r="A185" s="119"/>
      <c r="B185" s="91"/>
      <c r="C185" s="68"/>
      <c r="D185" s="100"/>
      <c r="E185" s="69"/>
      <c r="F185" s="95"/>
      <c r="G185" s="17"/>
    </row>
    <row r="186" spans="1:7" s="13" customFormat="1" ht="113.25" customHeight="1" x14ac:dyDescent="0.2">
      <c r="A186" s="119"/>
      <c r="B186" s="169" t="s">
        <v>114</v>
      </c>
      <c r="C186" s="169"/>
      <c r="D186" s="169"/>
      <c r="E186" s="169"/>
      <c r="F186" s="169"/>
      <c r="G186" s="17"/>
    </row>
    <row r="187" spans="1:7" s="13" customFormat="1" ht="13.5" customHeight="1" x14ac:dyDescent="0.2">
      <c r="A187" s="119"/>
      <c r="B187" s="122"/>
      <c r="C187" s="122"/>
      <c r="D187" s="122"/>
      <c r="E187" s="122"/>
      <c r="F187" s="122"/>
      <c r="G187" s="17"/>
    </row>
    <row r="188" spans="1:7" s="13" customFormat="1" ht="13.5" customHeight="1" x14ac:dyDescent="0.25">
      <c r="A188" s="82"/>
      <c r="B188" s="93"/>
      <c r="C188" s="86" t="s">
        <v>34</v>
      </c>
      <c r="D188" s="86" t="s">
        <v>14</v>
      </c>
      <c r="E188" s="87" t="s">
        <v>32</v>
      </c>
      <c r="F188" s="87" t="s">
        <v>33</v>
      </c>
      <c r="G188" s="17"/>
    </row>
    <row r="189" spans="1:7" ht="13.5" x14ac:dyDescent="0.25">
      <c r="A189" s="72"/>
      <c r="B189" s="73"/>
      <c r="C189" s="68"/>
      <c r="D189" s="95"/>
      <c r="E189" s="69"/>
      <c r="F189" s="69"/>
    </row>
    <row r="190" spans="1:7" ht="13.5" x14ac:dyDescent="0.25">
      <c r="A190" s="1"/>
      <c r="B190" s="94" t="s">
        <v>82</v>
      </c>
      <c r="C190" s="68"/>
      <c r="D190" s="95"/>
      <c r="E190" s="69"/>
      <c r="F190" s="69"/>
    </row>
    <row r="191" spans="1:7" ht="40.5" x14ac:dyDescent="0.25">
      <c r="A191" s="72" t="s">
        <v>16</v>
      </c>
      <c r="B191" s="73" t="s">
        <v>160</v>
      </c>
      <c r="C191" s="68" t="s">
        <v>13</v>
      </c>
      <c r="D191" s="108">
        <v>0.7</v>
      </c>
      <c r="E191" s="69"/>
      <c r="F191" s="69">
        <f>+D191*E191</f>
        <v>0</v>
      </c>
    </row>
    <row r="192" spans="1:7" ht="13.5" x14ac:dyDescent="0.25">
      <c r="A192" s="72"/>
      <c r="B192" s="73"/>
      <c r="C192" s="68"/>
      <c r="D192" s="95"/>
      <c r="E192" s="69"/>
      <c r="F192" s="69"/>
    </row>
    <row r="193" spans="1:7" ht="13.5" x14ac:dyDescent="0.25">
      <c r="A193" s="72"/>
      <c r="B193" s="94" t="s">
        <v>83</v>
      </c>
      <c r="C193" s="68"/>
      <c r="D193" s="69"/>
      <c r="E193" s="69"/>
      <c r="F193" s="69"/>
    </row>
    <row r="194" spans="1:7" ht="67.5" customHeight="1" x14ac:dyDescent="0.25">
      <c r="A194" s="72" t="s">
        <v>17</v>
      </c>
      <c r="B194" s="73" t="s">
        <v>161</v>
      </c>
      <c r="C194" s="68"/>
      <c r="D194" s="108"/>
      <c r="E194" s="69"/>
      <c r="F194" s="69"/>
    </row>
    <row r="195" spans="1:7" ht="13.5" customHeight="1" x14ac:dyDescent="0.25">
      <c r="A195" s="72" t="s">
        <v>101</v>
      </c>
      <c r="B195" s="73" t="s">
        <v>159</v>
      </c>
      <c r="C195" s="68" t="s">
        <v>13</v>
      </c>
      <c r="D195" s="108">
        <v>4</v>
      </c>
      <c r="E195" s="69"/>
      <c r="F195" s="69">
        <f>+D195*E195</f>
        <v>0</v>
      </c>
    </row>
    <row r="196" spans="1:7" ht="13.5" customHeight="1" x14ac:dyDescent="0.25">
      <c r="A196" s="72" t="s">
        <v>101</v>
      </c>
      <c r="B196" s="73" t="s">
        <v>135</v>
      </c>
      <c r="C196" s="68" t="s">
        <v>13</v>
      </c>
      <c r="D196" s="108">
        <v>0.8</v>
      </c>
      <c r="E196" s="69"/>
      <c r="F196" s="69">
        <f>+D196*E196</f>
        <v>0</v>
      </c>
      <c r="G196" s="121"/>
    </row>
    <row r="197" spans="1:7" ht="13.5" customHeight="1" x14ac:dyDescent="0.25">
      <c r="A197" s="72" t="s">
        <v>101</v>
      </c>
      <c r="B197" s="73" t="s">
        <v>244</v>
      </c>
      <c r="C197" s="68" t="s">
        <v>13</v>
      </c>
      <c r="D197" s="108">
        <v>6</v>
      </c>
      <c r="E197" s="69"/>
      <c r="F197" s="69">
        <f>+D197*E197</f>
        <v>0</v>
      </c>
      <c r="G197" s="121"/>
    </row>
    <row r="198" spans="1:7" ht="13.5" customHeight="1" x14ac:dyDescent="0.25">
      <c r="A198" s="72"/>
      <c r="B198" s="73"/>
      <c r="C198" s="68"/>
      <c r="D198" s="95"/>
      <c r="E198" s="69"/>
      <c r="F198" s="69"/>
    </row>
    <row r="199" spans="1:7" ht="42" customHeight="1" x14ac:dyDescent="0.25">
      <c r="A199" s="72" t="s">
        <v>18</v>
      </c>
      <c r="B199" s="73" t="s">
        <v>136</v>
      </c>
      <c r="C199" s="68"/>
      <c r="D199" s="108"/>
      <c r="E199" s="69"/>
      <c r="F199" s="69"/>
      <c r="G199" s="124"/>
    </row>
    <row r="200" spans="1:7" ht="13.5" x14ac:dyDescent="0.25">
      <c r="A200" s="72" t="s">
        <v>101</v>
      </c>
      <c r="B200" s="73" t="s">
        <v>245</v>
      </c>
      <c r="C200" s="68" t="s">
        <v>13</v>
      </c>
      <c r="D200" s="108">
        <v>3.5</v>
      </c>
      <c r="E200" s="69"/>
      <c r="F200" s="69">
        <f>+D200*E200</f>
        <v>0</v>
      </c>
      <c r="G200" s="125"/>
    </row>
    <row r="201" spans="1:7" ht="13.5" x14ac:dyDescent="0.25">
      <c r="A201" s="72" t="s">
        <v>101</v>
      </c>
      <c r="B201" s="73" t="s">
        <v>246</v>
      </c>
      <c r="C201" s="68" t="s">
        <v>13</v>
      </c>
      <c r="D201" s="108">
        <v>5</v>
      </c>
      <c r="E201" s="69"/>
      <c r="F201" s="69">
        <f>+D201*E201</f>
        <v>0</v>
      </c>
      <c r="G201" s="125"/>
    </row>
    <row r="202" spans="1:7" ht="13.5" x14ac:dyDescent="0.25">
      <c r="A202" s="72"/>
      <c r="B202" s="73"/>
      <c r="C202" s="68"/>
      <c r="D202" s="108"/>
      <c r="E202" s="69"/>
      <c r="F202" s="69"/>
      <c r="G202" s="125"/>
    </row>
    <row r="203" spans="1:7" ht="13.5" x14ac:dyDescent="0.25">
      <c r="A203" s="72"/>
      <c r="B203" s="94" t="s">
        <v>143</v>
      </c>
      <c r="C203" s="68"/>
      <c r="D203" s="108"/>
      <c r="E203" s="69"/>
      <c r="F203" s="69"/>
      <c r="G203" s="125"/>
    </row>
    <row r="204" spans="1:7" ht="56.25" customHeight="1" x14ac:dyDescent="0.25">
      <c r="A204" s="72" t="s">
        <v>19</v>
      </c>
      <c r="B204" s="73" t="s">
        <v>147</v>
      </c>
      <c r="C204" s="68" t="s">
        <v>13</v>
      </c>
      <c r="D204" s="108">
        <v>24</v>
      </c>
      <c r="E204" s="69"/>
      <c r="F204" s="69">
        <f>+D204*E204</f>
        <v>0</v>
      </c>
      <c r="G204" s="125"/>
    </row>
    <row r="205" spans="1:7" ht="13.5" x14ac:dyDescent="0.25">
      <c r="A205" s="72"/>
      <c r="B205" s="94"/>
      <c r="C205" s="68"/>
      <c r="D205" s="108"/>
      <c r="E205" s="69"/>
      <c r="F205" s="69"/>
      <c r="G205" s="125"/>
    </row>
    <row r="206" spans="1:7" ht="81.75" customHeight="1" x14ac:dyDescent="0.25">
      <c r="A206" s="72" t="s">
        <v>21</v>
      </c>
      <c r="B206" s="73" t="s">
        <v>144</v>
      </c>
      <c r="C206" s="68" t="s">
        <v>106</v>
      </c>
      <c r="D206" s="108">
        <v>440</v>
      </c>
      <c r="E206" s="69"/>
      <c r="F206" s="69">
        <f t="shared" ref="F206:F212" si="4">+D206*E206</f>
        <v>0</v>
      </c>
      <c r="G206" s="125"/>
    </row>
    <row r="207" spans="1:7" ht="13.5" customHeight="1" x14ac:dyDescent="0.25">
      <c r="A207" s="72"/>
      <c r="B207" s="73"/>
      <c r="C207" s="68"/>
      <c r="D207" s="108"/>
      <c r="E207" s="69"/>
      <c r="F207" s="69"/>
      <c r="G207" s="125"/>
    </row>
    <row r="208" spans="1:7" ht="40.5" customHeight="1" x14ac:dyDescent="0.25">
      <c r="A208" s="72" t="s">
        <v>22</v>
      </c>
      <c r="B208" s="73" t="s">
        <v>148</v>
      </c>
      <c r="C208" s="68" t="s">
        <v>13</v>
      </c>
      <c r="D208" s="108">
        <v>110</v>
      </c>
      <c r="E208" s="69"/>
      <c r="F208" s="69">
        <f t="shared" si="4"/>
        <v>0</v>
      </c>
      <c r="G208" s="125"/>
    </row>
    <row r="209" spans="1:7" ht="13.5" customHeight="1" x14ac:dyDescent="0.25">
      <c r="A209" s="72"/>
      <c r="B209" s="73"/>
      <c r="C209" s="68"/>
      <c r="D209" s="108"/>
      <c r="E209" s="69"/>
      <c r="F209" s="69"/>
      <c r="G209" s="125"/>
    </row>
    <row r="210" spans="1:7" ht="71.25" customHeight="1" x14ac:dyDescent="0.25">
      <c r="A210" s="72" t="s">
        <v>23</v>
      </c>
      <c r="B210" s="73" t="s">
        <v>145</v>
      </c>
      <c r="C210" s="68" t="s">
        <v>13</v>
      </c>
      <c r="D210" s="108">
        <v>110</v>
      </c>
      <c r="E210" s="69"/>
      <c r="F210" s="69">
        <f t="shared" si="4"/>
        <v>0</v>
      </c>
      <c r="G210" s="125"/>
    </row>
    <row r="211" spans="1:7" ht="13.5" customHeight="1" x14ac:dyDescent="0.25">
      <c r="A211" s="72"/>
      <c r="B211" s="73"/>
      <c r="C211" s="68"/>
      <c r="D211" s="108"/>
      <c r="E211" s="69"/>
      <c r="F211" s="69"/>
      <c r="G211" s="125"/>
    </row>
    <row r="212" spans="1:7" ht="46.5" customHeight="1" x14ac:dyDescent="0.25">
      <c r="A212" s="72" t="s">
        <v>24</v>
      </c>
      <c r="B212" s="73" t="s">
        <v>146</v>
      </c>
      <c r="C212" s="68" t="s">
        <v>125</v>
      </c>
      <c r="D212" s="108">
        <v>2</v>
      </c>
      <c r="E212" s="69"/>
      <c r="F212" s="69">
        <f t="shared" si="4"/>
        <v>0</v>
      </c>
      <c r="G212" s="125"/>
    </row>
    <row r="213" spans="1:7" ht="13.5" x14ac:dyDescent="0.25">
      <c r="A213" s="126"/>
      <c r="B213" s="127"/>
      <c r="C213" s="128"/>
      <c r="D213" s="129"/>
      <c r="E213" s="130"/>
      <c r="F213" s="130"/>
      <c r="G213" s="131"/>
    </row>
    <row r="214" spans="1:7" ht="13.5" x14ac:dyDescent="0.25">
      <c r="A214" s="72"/>
      <c r="B214" s="94" t="s">
        <v>84</v>
      </c>
      <c r="C214" s="68"/>
      <c r="D214" s="69"/>
      <c r="E214" s="69"/>
      <c r="F214" s="69"/>
    </row>
    <row r="215" spans="1:7" ht="121.5" x14ac:dyDescent="0.25">
      <c r="A215" s="72" t="s">
        <v>25</v>
      </c>
      <c r="B215" s="73" t="s">
        <v>247</v>
      </c>
      <c r="C215" s="68" t="s">
        <v>13</v>
      </c>
      <c r="D215" s="108">
        <v>45</v>
      </c>
      <c r="E215" s="69"/>
      <c r="F215" s="69">
        <f>+D215*E215</f>
        <v>0</v>
      </c>
    </row>
    <row r="216" spans="1:7" ht="13.5" x14ac:dyDescent="0.25">
      <c r="A216" s="155"/>
      <c r="B216" s="127"/>
      <c r="C216" s="128"/>
      <c r="D216" s="129"/>
      <c r="E216" s="130"/>
      <c r="F216" s="130"/>
    </row>
    <row r="217" spans="1:7" ht="81" customHeight="1" x14ac:dyDescent="0.25">
      <c r="A217" s="72" t="s">
        <v>26</v>
      </c>
      <c r="B217" s="73" t="s">
        <v>137</v>
      </c>
      <c r="C217" s="68" t="s">
        <v>13</v>
      </c>
      <c r="D217" s="108">
        <v>18</v>
      </c>
      <c r="E217" s="69"/>
      <c r="F217" s="69">
        <f>+D217*E217</f>
        <v>0</v>
      </c>
      <c r="G217" s="72"/>
    </row>
    <row r="218" spans="1:7" ht="13.5" x14ac:dyDescent="0.25">
      <c r="A218" s="72"/>
      <c r="B218" s="73"/>
      <c r="C218" s="68"/>
      <c r="D218" s="95"/>
      <c r="E218" s="69"/>
      <c r="F218" s="69"/>
    </row>
    <row r="219" spans="1:7" ht="13.5" x14ac:dyDescent="0.25">
      <c r="A219" s="72"/>
      <c r="B219" s="94" t="s">
        <v>85</v>
      </c>
      <c r="C219" s="68"/>
      <c r="D219" s="69"/>
      <c r="E219" s="69"/>
      <c r="F219" s="69"/>
    </row>
    <row r="220" spans="1:7" ht="13.5" x14ac:dyDescent="0.25">
      <c r="A220" s="72"/>
      <c r="B220" s="73"/>
      <c r="C220" s="68"/>
      <c r="D220" s="95"/>
      <c r="E220" s="69"/>
      <c r="F220" s="69"/>
    </row>
    <row r="221" spans="1:7" ht="54" x14ac:dyDescent="0.25">
      <c r="A221" s="72" t="s">
        <v>70</v>
      </c>
      <c r="B221" s="73" t="s">
        <v>139</v>
      </c>
      <c r="C221" s="68" t="s">
        <v>0</v>
      </c>
      <c r="D221" s="108">
        <v>50</v>
      </c>
      <c r="E221" s="69"/>
      <c r="F221" s="69">
        <f>+D221*E221</f>
        <v>0</v>
      </c>
    </row>
    <row r="222" spans="1:7" ht="13.5" x14ac:dyDescent="0.25">
      <c r="A222" s="72"/>
      <c r="B222" s="73"/>
      <c r="C222" s="68"/>
      <c r="D222" s="108"/>
      <c r="E222" s="69"/>
      <c r="F222" s="69"/>
    </row>
    <row r="223" spans="1:7" ht="54" x14ac:dyDescent="0.25">
      <c r="A223" s="72" t="s">
        <v>71</v>
      </c>
      <c r="B223" s="73" t="s">
        <v>138</v>
      </c>
      <c r="C223" s="68" t="s">
        <v>0</v>
      </c>
      <c r="D223" s="108">
        <v>34</v>
      </c>
      <c r="E223" s="69"/>
      <c r="F223" s="69">
        <f>+D223*E223</f>
        <v>0</v>
      </c>
    </row>
    <row r="224" spans="1:7" ht="13.5" x14ac:dyDescent="0.25">
      <c r="A224" s="72"/>
      <c r="B224" s="73"/>
      <c r="C224" s="68"/>
      <c r="D224" s="108"/>
      <c r="E224" s="69"/>
      <c r="F224" s="69"/>
    </row>
    <row r="225" spans="1:6" ht="54" x14ac:dyDescent="0.25">
      <c r="A225" s="72" t="s">
        <v>72</v>
      </c>
      <c r="B225" s="73" t="s">
        <v>92</v>
      </c>
      <c r="C225" s="68" t="s">
        <v>0</v>
      </c>
      <c r="D225" s="108">
        <v>4</v>
      </c>
      <c r="E225" s="69"/>
      <c r="F225" s="69">
        <f>+D225*E225</f>
        <v>0</v>
      </c>
    </row>
    <row r="226" spans="1:6" ht="13.5" x14ac:dyDescent="0.25">
      <c r="A226" s="72"/>
      <c r="B226" s="73"/>
      <c r="C226" s="68"/>
      <c r="D226" s="108"/>
      <c r="E226" s="69"/>
      <c r="F226" s="69"/>
    </row>
    <row r="227" spans="1:6" ht="54" x14ac:dyDescent="0.25">
      <c r="A227" s="72" t="s">
        <v>73</v>
      </c>
      <c r="B227" s="73" t="s">
        <v>248</v>
      </c>
      <c r="C227" s="68" t="s">
        <v>0</v>
      </c>
      <c r="D227" s="108">
        <v>50</v>
      </c>
      <c r="E227" s="69"/>
      <c r="F227" s="69">
        <f>+D227*E227</f>
        <v>0</v>
      </c>
    </row>
    <row r="228" spans="1:6" ht="13.5" x14ac:dyDescent="0.25">
      <c r="A228" s="72"/>
      <c r="B228" s="73"/>
      <c r="C228" s="68"/>
      <c r="D228" s="108"/>
      <c r="E228" s="69"/>
      <c r="F228" s="69"/>
    </row>
    <row r="229" spans="1:6" ht="54" x14ac:dyDescent="0.25">
      <c r="A229" s="72" t="s">
        <v>74</v>
      </c>
      <c r="B229" s="73" t="s">
        <v>93</v>
      </c>
      <c r="C229" s="68" t="s">
        <v>125</v>
      </c>
      <c r="D229" s="108">
        <v>1</v>
      </c>
      <c r="E229" s="69"/>
      <c r="F229" s="69">
        <f>+D229*E229</f>
        <v>0</v>
      </c>
    </row>
    <row r="230" spans="1:6" ht="13.5" x14ac:dyDescent="0.25">
      <c r="A230" s="72"/>
      <c r="B230" s="73"/>
      <c r="C230" s="68"/>
      <c r="D230" s="108"/>
      <c r="E230" s="69"/>
      <c r="F230" s="69"/>
    </row>
    <row r="231" spans="1:6" ht="54" x14ac:dyDescent="0.25">
      <c r="A231" s="72" t="s">
        <v>196</v>
      </c>
      <c r="B231" s="73" t="s">
        <v>140</v>
      </c>
      <c r="C231" s="68" t="s">
        <v>1</v>
      </c>
      <c r="D231" s="108">
        <v>1</v>
      </c>
      <c r="E231" s="69"/>
      <c r="F231" s="69">
        <f>D231*E231</f>
        <v>0</v>
      </c>
    </row>
    <row r="232" spans="1:6" ht="13.5" x14ac:dyDescent="0.25">
      <c r="A232" s="72"/>
      <c r="B232" s="73"/>
      <c r="C232" s="68"/>
      <c r="D232" s="95"/>
      <c r="E232" s="69"/>
      <c r="F232" s="69"/>
    </row>
    <row r="233" spans="1:6" ht="27" x14ac:dyDescent="0.25">
      <c r="A233" s="72" t="s">
        <v>201</v>
      </c>
      <c r="B233" s="73" t="s">
        <v>3</v>
      </c>
      <c r="C233" s="68"/>
      <c r="D233" s="108"/>
      <c r="E233" s="69"/>
      <c r="F233" s="69"/>
    </row>
    <row r="234" spans="1:6" ht="13.5" x14ac:dyDescent="0.25">
      <c r="A234" s="72" t="s">
        <v>101</v>
      </c>
      <c r="B234" s="73" t="s">
        <v>4</v>
      </c>
      <c r="C234" s="68" t="s">
        <v>20</v>
      </c>
      <c r="D234" s="108">
        <v>50</v>
      </c>
      <c r="E234" s="69"/>
      <c r="F234" s="69">
        <f>D234*E234</f>
        <v>0</v>
      </c>
    </row>
    <row r="235" spans="1:6" ht="13.5" x14ac:dyDescent="0.25">
      <c r="A235" s="72" t="s">
        <v>101</v>
      </c>
      <c r="B235" s="73" t="s">
        <v>5</v>
      </c>
      <c r="C235" s="68" t="s">
        <v>20</v>
      </c>
      <c r="D235" s="108">
        <v>50</v>
      </c>
      <c r="E235" s="69"/>
      <c r="F235" s="69">
        <f>D235*E235</f>
        <v>0</v>
      </c>
    </row>
    <row r="236" spans="1:6" ht="13.5" x14ac:dyDescent="0.25">
      <c r="A236" s="72"/>
      <c r="B236" s="73"/>
      <c r="C236" s="68"/>
      <c r="D236" s="95"/>
      <c r="E236" s="69"/>
      <c r="F236" s="69"/>
    </row>
    <row r="237" spans="1:6" ht="14.25" thickBot="1" x14ac:dyDescent="0.3">
      <c r="A237" s="72"/>
      <c r="B237" s="92" t="s">
        <v>15</v>
      </c>
      <c r="C237" s="88"/>
      <c r="D237" s="96"/>
      <c r="E237" s="90"/>
      <c r="F237" s="84">
        <f>SUM(F191:F235)</f>
        <v>0</v>
      </c>
    </row>
    <row r="238" spans="1:6" ht="15.75" thickTop="1" x14ac:dyDescent="0.2">
      <c r="A238" s="71" t="s">
        <v>249</v>
      </c>
      <c r="B238" s="71" t="s">
        <v>86</v>
      </c>
      <c r="C238" s="71"/>
      <c r="D238" s="71"/>
      <c r="E238" s="71"/>
      <c r="F238" s="71"/>
    </row>
    <row r="239" spans="1:6" ht="13.5" x14ac:dyDescent="0.25">
      <c r="A239" s="119"/>
      <c r="B239" s="94"/>
      <c r="C239" s="68"/>
      <c r="D239" s="108"/>
      <c r="E239" s="69"/>
      <c r="F239" s="95"/>
    </row>
    <row r="240" spans="1:6" ht="13.5" x14ac:dyDescent="0.25">
      <c r="A240" s="82"/>
      <c r="B240" s="93"/>
      <c r="C240" s="86" t="s">
        <v>34</v>
      </c>
      <c r="D240" s="97" t="s">
        <v>14</v>
      </c>
      <c r="E240" s="87" t="s">
        <v>32</v>
      </c>
      <c r="F240" s="87" t="s">
        <v>33</v>
      </c>
    </row>
    <row r="241" spans="1:6" ht="13.5" x14ac:dyDescent="0.25">
      <c r="A241" s="72"/>
      <c r="B241" s="73"/>
      <c r="C241" s="68"/>
      <c r="D241" s="95"/>
      <c r="E241" s="69"/>
      <c r="F241" s="69"/>
    </row>
    <row r="242" spans="1:6" s="24" customFormat="1" x14ac:dyDescent="0.2">
      <c r="A242" s="119"/>
      <c r="B242" s="94" t="s">
        <v>88</v>
      </c>
      <c r="C242" s="132"/>
      <c r="D242" s="95"/>
      <c r="E242" s="95"/>
      <c r="F242" s="95"/>
    </row>
    <row r="243" spans="1:6" ht="40.5" x14ac:dyDescent="0.25">
      <c r="A243" s="72" t="s">
        <v>16</v>
      </c>
      <c r="B243" s="73" t="s">
        <v>141</v>
      </c>
      <c r="C243" s="68" t="s">
        <v>0</v>
      </c>
      <c r="D243" s="108">
        <v>24</v>
      </c>
      <c r="E243" s="69"/>
      <c r="F243" s="69">
        <f>+D243*E243</f>
        <v>0</v>
      </c>
    </row>
    <row r="244" spans="1:6" ht="13.5" x14ac:dyDescent="0.25">
      <c r="A244" s="72"/>
      <c r="B244" s="73"/>
      <c r="C244" s="68"/>
      <c r="D244" s="95"/>
      <c r="E244" s="69"/>
      <c r="F244" s="69"/>
    </row>
    <row r="245" spans="1:6" ht="40.5" x14ac:dyDescent="0.25">
      <c r="A245" s="72" t="s">
        <v>17</v>
      </c>
      <c r="B245" s="73" t="s">
        <v>142</v>
      </c>
      <c r="C245" s="68" t="s">
        <v>0</v>
      </c>
      <c r="D245" s="108">
        <v>10.6</v>
      </c>
      <c r="E245" s="69"/>
      <c r="F245" s="69">
        <f>+D245*E245</f>
        <v>0</v>
      </c>
    </row>
    <row r="246" spans="1:6" ht="13.5" x14ac:dyDescent="0.25">
      <c r="A246" s="72"/>
      <c r="B246" s="73"/>
      <c r="C246" s="68"/>
      <c r="D246" s="108"/>
      <c r="E246" s="69"/>
      <c r="F246" s="69"/>
    </row>
    <row r="247" spans="1:6" ht="13.5" x14ac:dyDescent="0.25">
      <c r="A247" s="72"/>
      <c r="B247" s="94" t="s">
        <v>314</v>
      </c>
      <c r="C247" s="68"/>
      <c r="D247" s="108"/>
      <c r="E247" s="69"/>
      <c r="F247" s="69"/>
    </row>
    <row r="248" spans="1:6" ht="40.5" x14ac:dyDescent="0.25">
      <c r="A248" s="72" t="s">
        <v>18</v>
      </c>
      <c r="B248" s="73" t="s">
        <v>315</v>
      </c>
      <c r="C248" s="68" t="s">
        <v>125</v>
      </c>
      <c r="D248" s="108">
        <v>1</v>
      </c>
      <c r="E248" s="69"/>
      <c r="F248" s="69">
        <f>+D248*E248</f>
        <v>0</v>
      </c>
    </row>
    <row r="249" spans="1:6" ht="13.5" x14ac:dyDescent="0.25">
      <c r="A249" s="72"/>
      <c r="B249" s="73"/>
      <c r="C249" s="68"/>
      <c r="D249" s="108"/>
      <c r="E249" s="69"/>
      <c r="F249" s="69"/>
    </row>
    <row r="250" spans="1:6" ht="54" x14ac:dyDescent="0.25">
      <c r="A250" s="72" t="s">
        <v>19</v>
      </c>
      <c r="B250" s="73" t="s">
        <v>316</v>
      </c>
      <c r="C250" s="68" t="s">
        <v>0</v>
      </c>
      <c r="D250" s="108">
        <v>8</v>
      </c>
      <c r="E250" s="69"/>
      <c r="F250" s="69">
        <f>+D250*E250</f>
        <v>0</v>
      </c>
    </row>
    <row r="251" spans="1:6" ht="13.5" x14ac:dyDescent="0.25">
      <c r="A251" s="72"/>
      <c r="B251" s="73"/>
      <c r="C251" s="68"/>
      <c r="D251" s="108"/>
      <c r="E251" s="69"/>
      <c r="F251" s="69"/>
    </row>
    <row r="252" spans="1:6" ht="54" x14ac:dyDescent="0.25">
      <c r="A252" s="72" t="s">
        <v>21</v>
      </c>
      <c r="B252" s="73" t="s">
        <v>317</v>
      </c>
      <c r="C252" s="68" t="s">
        <v>125</v>
      </c>
      <c r="D252" s="108">
        <v>1</v>
      </c>
      <c r="E252" s="69"/>
      <c r="F252" s="69">
        <f>+D252*E252</f>
        <v>0</v>
      </c>
    </row>
    <row r="253" spans="1:6" ht="13.5" x14ac:dyDescent="0.25">
      <c r="A253" s="72"/>
      <c r="B253" s="94"/>
      <c r="C253" s="68"/>
      <c r="D253" s="108"/>
      <c r="E253" s="69"/>
      <c r="F253" s="69"/>
    </row>
    <row r="254" spans="1:6" ht="13.5" x14ac:dyDescent="0.25">
      <c r="A254" s="72"/>
      <c r="B254" s="73"/>
      <c r="C254" s="68"/>
      <c r="D254" s="95"/>
      <c r="E254" s="69"/>
      <c r="F254" s="69"/>
    </row>
    <row r="255" spans="1:6" ht="14.25" thickBot="1" x14ac:dyDescent="0.3">
      <c r="A255" s="72"/>
      <c r="B255" s="92" t="s">
        <v>87</v>
      </c>
      <c r="C255" s="88"/>
      <c r="D255" s="89"/>
      <c r="E255" s="90"/>
      <c r="F255" s="84">
        <f>SUM(F241:F254)</f>
        <v>0</v>
      </c>
    </row>
    <row r="256" spans="1:6" ht="13.5" thickTop="1" x14ac:dyDescent="0.2"/>
  </sheetData>
  <mergeCells count="6">
    <mergeCell ref="B119:F119"/>
    <mergeCell ref="B156:F156"/>
    <mergeCell ref="B186:F186"/>
    <mergeCell ref="B23:F23"/>
    <mergeCell ref="B24:F24"/>
    <mergeCell ref="B97:F97"/>
  </mergeCells>
  <phoneticPr fontId="25" type="noConversion"/>
  <pageMargins left="0.98425196850393704" right="0.19685039370078741" top="0.78740157480314965" bottom="0.78740157480314965" header="0.31496062992125984" footer="0.31496062992125984"/>
  <pageSetup paperSize="9" scale="72" orientation="portrait" r:id="rId1"/>
  <headerFooter>
    <oddFooter>Stran &amp;P od &amp;N</oddFooter>
  </headerFooter>
  <rowBreaks count="7" manualBreakCount="7">
    <brk id="20" max="5" man="1"/>
    <brk id="94" max="5" man="1"/>
    <brk id="116" max="5" man="1"/>
    <brk id="137" max="5" man="1"/>
    <brk id="153" max="5" man="1"/>
    <brk id="183" max="5" man="1"/>
    <brk id="237" max="16383" man="1"/>
  </rowBreaks>
  <colBreaks count="1" manualBreakCount="1">
    <brk id="6" max="25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8"/>
  <sheetViews>
    <sheetView tabSelected="1" view="pageBreakPreview" topLeftCell="A75" zoomScaleNormal="100" zoomScaleSheetLayoutView="100" workbookViewId="0">
      <selection activeCell="B85" sqref="B85"/>
    </sheetView>
  </sheetViews>
  <sheetFormatPr defaultRowHeight="12.75" x14ac:dyDescent="0.2"/>
  <cols>
    <col min="1" max="1" width="4.7109375" style="12" customWidth="1"/>
    <col min="2" max="2" width="32.85546875" style="2" customWidth="1"/>
    <col min="3" max="3" width="9.140625" style="10"/>
    <col min="4" max="6" width="9.7109375" style="1" customWidth="1"/>
    <col min="7" max="7" width="14.7109375" style="10" customWidth="1"/>
    <col min="8" max="16384" width="9.140625" style="10"/>
  </cols>
  <sheetData>
    <row r="1" spans="1:6" s="1" customFormat="1" ht="13.5" x14ac:dyDescent="0.25">
      <c r="A1" s="82"/>
      <c r="B1" s="93"/>
      <c r="C1" s="86" t="s">
        <v>34</v>
      </c>
      <c r="D1" s="86" t="s">
        <v>14</v>
      </c>
      <c r="E1" s="87" t="s">
        <v>32</v>
      </c>
      <c r="F1" s="87" t="s">
        <v>33</v>
      </c>
    </row>
    <row r="2" spans="1:6" s="19" customFormat="1" ht="15.75" x14ac:dyDescent="0.25">
      <c r="A2" s="98" t="s">
        <v>8</v>
      </c>
      <c r="B2" s="99" t="s">
        <v>37</v>
      </c>
      <c r="C2" s="68"/>
      <c r="D2" s="100"/>
      <c r="E2" s="69"/>
      <c r="F2" s="69"/>
    </row>
    <row r="3" spans="1:6" s="21" customFormat="1" x14ac:dyDescent="0.2">
      <c r="A3" s="101"/>
      <c r="B3" s="102"/>
      <c r="C3" s="103"/>
      <c r="D3" s="104"/>
      <c r="E3" s="104"/>
      <c r="F3" s="104"/>
    </row>
    <row r="4" spans="1:6" s="21" customFormat="1" ht="15" x14ac:dyDescent="0.25">
      <c r="A4" s="70" t="s">
        <v>31</v>
      </c>
      <c r="B4" s="85" t="s">
        <v>250</v>
      </c>
      <c r="C4" s="86"/>
      <c r="D4" s="105"/>
      <c r="E4" s="87"/>
      <c r="F4" s="106"/>
    </row>
    <row r="5" spans="1:6" s="21" customFormat="1" x14ac:dyDescent="0.2">
      <c r="A5" s="156"/>
      <c r="B5" s="156"/>
      <c r="C5" s="156"/>
      <c r="D5" s="156"/>
      <c r="E5" s="156"/>
      <c r="F5" s="156"/>
    </row>
    <row r="6" spans="1:6" s="21" customFormat="1" ht="230.25" customHeight="1" x14ac:dyDescent="0.2">
      <c r="A6" s="156"/>
      <c r="B6" s="172" t="s">
        <v>251</v>
      </c>
      <c r="C6" s="174"/>
      <c r="D6" s="174"/>
      <c r="E6" s="174"/>
      <c r="F6" s="174"/>
    </row>
    <row r="7" spans="1:6" s="21" customFormat="1" x14ac:dyDescent="0.2">
      <c r="A7" s="101"/>
      <c r="B7" s="133"/>
      <c r="C7" s="134"/>
      <c r="D7" s="109"/>
      <c r="E7" s="109"/>
      <c r="F7" s="109"/>
    </row>
    <row r="8" spans="1:6" s="21" customFormat="1" ht="13.5" x14ac:dyDescent="0.25">
      <c r="A8" s="82"/>
      <c r="B8" s="93"/>
      <c r="C8" s="86" t="s">
        <v>34</v>
      </c>
      <c r="D8" s="86" t="s">
        <v>14</v>
      </c>
      <c r="E8" s="87" t="s">
        <v>32</v>
      </c>
      <c r="F8" s="87" t="s">
        <v>33</v>
      </c>
    </row>
    <row r="9" spans="1:6" s="21" customFormat="1" ht="108" x14ac:dyDescent="0.25">
      <c r="A9" s="72" t="s">
        <v>102</v>
      </c>
      <c r="B9" s="73" t="s">
        <v>252</v>
      </c>
      <c r="C9" s="68" t="s">
        <v>13</v>
      </c>
      <c r="D9" s="108">
        <v>14.8</v>
      </c>
      <c r="E9" s="69"/>
      <c r="F9" s="69">
        <f>D9*E9</f>
        <v>0</v>
      </c>
    </row>
    <row r="10" spans="1:6" s="21" customFormat="1" ht="13.5" x14ac:dyDescent="0.25">
      <c r="A10" s="72"/>
      <c r="B10" s="73"/>
      <c r="C10" s="68"/>
      <c r="D10" s="108"/>
      <c r="E10" s="69"/>
      <c r="F10" s="69"/>
    </row>
    <row r="11" spans="1:6" s="21" customFormat="1" ht="27" x14ac:dyDescent="0.25">
      <c r="A11" s="72" t="s">
        <v>17</v>
      </c>
      <c r="B11" s="73" t="s">
        <v>253</v>
      </c>
      <c r="C11" s="68" t="s">
        <v>13</v>
      </c>
      <c r="D11" s="108">
        <v>14.8</v>
      </c>
      <c r="E11" s="69"/>
      <c r="F11" s="69">
        <f>+D11*E11</f>
        <v>0</v>
      </c>
    </row>
    <row r="12" spans="1:6" s="21" customFormat="1" ht="13.5" x14ac:dyDescent="0.25">
      <c r="A12" s="72"/>
      <c r="B12" s="73"/>
      <c r="C12" s="68"/>
      <c r="D12" s="108"/>
      <c r="E12" s="69"/>
      <c r="F12" s="69"/>
    </row>
    <row r="13" spans="1:6" s="21" customFormat="1" ht="27" x14ac:dyDescent="0.25">
      <c r="A13" s="72" t="s">
        <v>18</v>
      </c>
      <c r="B13" s="73" t="s">
        <v>254</v>
      </c>
      <c r="C13" s="68" t="s">
        <v>13</v>
      </c>
      <c r="D13" s="108">
        <v>14.8</v>
      </c>
      <c r="E13" s="69"/>
      <c r="F13" s="69">
        <f>+D13*E13</f>
        <v>0</v>
      </c>
    </row>
    <row r="14" spans="1:6" s="21" customFormat="1" ht="13.5" x14ac:dyDescent="0.25">
      <c r="A14" s="72"/>
      <c r="B14" s="73"/>
      <c r="C14" s="68"/>
      <c r="D14" s="108"/>
      <c r="E14" s="69"/>
      <c r="F14" s="69"/>
    </row>
    <row r="15" spans="1:6" s="21" customFormat="1" ht="40.5" x14ac:dyDescent="0.25">
      <c r="A15" s="72" t="s">
        <v>19</v>
      </c>
      <c r="B15" s="73" t="s">
        <v>255</v>
      </c>
      <c r="C15" s="68" t="s">
        <v>13</v>
      </c>
      <c r="D15" s="108">
        <v>14.8</v>
      </c>
      <c r="E15" s="69"/>
      <c r="F15" s="69">
        <f>+D15*E15</f>
        <v>0</v>
      </c>
    </row>
    <row r="16" spans="1:6" s="21" customFormat="1" ht="13.5" x14ac:dyDescent="0.25">
      <c r="A16" s="72"/>
      <c r="B16" s="73"/>
      <c r="C16" s="68"/>
      <c r="D16" s="108"/>
      <c r="E16" s="69"/>
      <c r="F16" s="69"/>
    </row>
    <row r="17" spans="1:6" s="21" customFormat="1" ht="27" x14ac:dyDescent="0.25">
      <c r="A17" s="72" t="s">
        <v>21</v>
      </c>
      <c r="B17" s="73" t="s">
        <v>256</v>
      </c>
      <c r="C17" s="68" t="s">
        <v>13</v>
      </c>
      <c r="D17" s="108">
        <v>14.8</v>
      </c>
      <c r="E17" s="69"/>
      <c r="F17" s="69">
        <f>+D17*E17</f>
        <v>0</v>
      </c>
    </row>
    <row r="18" spans="1:6" s="21" customFormat="1" ht="13.5" x14ac:dyDescent="0.25">
      <c r="A18" s="72"/>
      <c r="B18" s="73"/>
      <c r="C18" s="68"/>
      <c r="D18" s="108"/>
      <c r="E18" s="69"/>
      <c r="F18" s="69"/>
    </row>
    <row r="19" spans="1:6" s="21" customFormat="1" ht="40.5" x14ac:dyDescent="0.25">
      <c r="A19" s="72" t="s">
        <v>22</v>
      </c>
      <c r="B19" s="73" t="s">
        <v>257</v>
      </c>
      <c r="C19" s="68" t="s">
        <v>0</v>
      </c>
      <c r="D19" s="108">
        <v>19</v>
      </c>
      <c r="E19" s="69"/>
      <c r="F19" s="69">
        <f>+D19*E19</f>
        <v>0</v>
      </c>
    </row>
    <row r="20" spans="1:6" s="21" customFormat="1" ht="13.5" x14ac:dyDescent="0.25">
      <c r="A20" s="72"/>
      <c r="B20" s="73"/>
      <c r="C20" s="68"/>
      <c r="D20" s="108"/>
      <c r="E20" s="69"/>
      <c r="F20" s="69"/>
    </row>
    <row r="21" spans="1:6" s="21" customFormat="1" ht="27" x14ac:dyDescent="0.25">
      <c r="A21" s="72" t="s">
        <v>23</v>
      </c>
      <c r="B21" s="73" t="s">
        <v>258</v>
      </c>
      <c r="C21" s="68" t="s">
        <v>0</v>
      </c>
      <c r="D21" s="108">
        <v>7.8</v>
      </c>
      <c r="E21" s="69"/>
      <c r="F21" s="69">
        <f>+D21*E21</f>
        <v>0</v>
      </c>
    </row>
    <row r="22" spans="1:6" s="21" customFormat="1" ht="13.5" x14ac:dyDescent="0.25">
      <c r="A22" s="72"/>
      <c r="B22" s="73"/>
      <c r="C22" s="68"/>
      <c r="D22" s="108"/>
      <c r="E22" s="69"/>
      <c r="F22" s="69"/>
    </row>
    <row r="23" spans="1:6" s="21" customFormat="1" ht="40.5" x14ac:dyDescent="0.25">
      <c r="A23" s="72" t="s">
        <v>24</v>
      </c>
      <c r="B23" s="73" t="s">
        <v>259</v>
      </c>
      <c r="C23" s="68" t="s">
        <v>0</v>
      </c>
      <c r="D23" s="108">
        <v>2.5</v>
      </c>
      <c r="E23" s="69"/>
      <c r="F23" s="69">
        <f>+D23*E23</f>
        <v>0</v>
      </c>
    </row>
    <row r="24" spans="1:6" s="21" customFormat="1" ht="13.5" x14ac:dyDescent="0.25">
      <c r="A24" s="72"/>
      <c r="B24" s="73"/>
      <c r="C24" s="68"/>
      <c r="D24" s="108"/>
      <c r="E24" s="69"/>
      <c r="F24" s="69"/>
    </row>
    <row r="25" spans="1:6" s="21" customFormat="1" ht="27" x14ac:dyDescent="0.25">
      <c r="A25" s="72" t="s">
        <v>25</v>
      </c>
      <c r="B25" s="73" t="s">
        <v>260</v>
      </c>
      <c r="C25" s="68" t="s">
        <v>0</v>
      </c>
      <c r="D25" s="108">
        <v>2.5</v>
      </c>
      <c r="E25" s="69"/>
      <c r="F25" s="69">
        <f>+D25*E25</f>
        <v>0</v>
      </c>
    </row>
    <row r="26" spans="1:6" s="21" customFormat="1" ht="13.5" x14ac:dyDescent="0.25">
      <c r="A26" s="72"/>
      <c r="B26" s="73"/>
      <c r="C26" s="68"/>
      <c r="D26" s="108"/>
      <c r="E26" s="69"/>
      <c r="F26" s="69"/>
    </row>
    <row r="27" spans="1:6" s="21" customFormat="1" ht="27" x14ac:dyDescent="0.25">
      <c r="A27" s="72" t="s">
        <v>26</v>
      </c>
      <c r="B27" s="73" t="s">
        <v>261</v>
      </c>
      <c r="C27" s="68" t="s">
        <v>0</v>
      </c>
      <c r="D27" s="108">
        <v>13</v>
      </c>
      <c r="E27" s="69"/>
      <c r="F27" s="69">
        <f>+D27*E27</f>
        <v>0</v>
      </c>
    </row>
    <row r="28" spans="1:6" s="21" customFormat="1" ht="13.5" x14ac:dyDescent="0.25">
      <c r="A28" s="72"/>
      <c r="B28" s="73"/>
      <c r="C28" s="68"/>
      <c r="D28" s="108"/>
      <c r="E28" s="69"/>
      <c r="F28" s="69"/>
    </row>
    <row r="29" spans="1:6" s="21" customFormat="1" ht="54" x14ac:dyDescent="0.25">
      <c r="A29" s="72" t="s">
        <v>70</v>
      </c>
      <c r="B29" s="73" t="s">
        <v>263</v>
      </c>
      <c r="C29" s="68" t="s">
        <v>13</v>
      </c>
      <c r="D29" s="108">
        <v>14.8</v>
      </c>
      <c r="E29" s="69"/>
      <c r="F29" s="69">
        <f>+D29*E29</f>
        <v>0</v>
      </c>
    </row>
    <row r="30" spans="1:6" s="21" customFormat="1" ht="13.5" x14ac:dyDescent="0.25">
      <c r="A30" s="72"/>
      <c r="B30" s="73"/>
      <c r="C30" s="68"/>
      <c r="D30" s="108"/>
      <c r="E30" s="69"/>
      <c r="F30" s="69"/>
    </row>
    <row r="31" spans="1:6" s="21" customFormat="1" ht="14.25" thickBot="1" x14ac:dyDescent="0.3">
      <c r="A31" s="72"/>
      <c r="B31" s="92" t="s">
        <v>262</v>
      </c>
      <c r="C31" s="88"/>
      <c r="D31" s="89"/>
      <c r="E31" s="90"/>
      <c r="F31" s="84">
        <f>SUM(F9:F30)</f>
        <v>0</v>
      </c>
    </row>
    <row r="32" spans="1:6" s="21" customFormat="1" ht="15.75" thickTop="1" x14ac:dyDescent="0.25">
      <c r="A32" s="70" t="s">
        <v>30</v>
      </c>
      <c r="B32" s="85" t="s">
        <v>274</v>
      </c>
      <c r="C32" s="86"/>
      <c r="D32" s="105"/>
      <c r="E32" s="87"/>
      <c r="F32" s="106"/>
    </row>
    <row r="33" spans="1:6" s="21" customFormat="1" ht="13.5" x14ac:dyDescent="0.25">
      <c r="A33" s="72"/>
      <c r="B33" s="73"/>
      <c r="C33" s="68"/>
      <c r="D33" s="108"/>
      <c r="E33" s="69"/>
      <c r="F33" s="69"/>
    </row>
    <row r="34" spans="1:6" s="21" customFormat="1" ht="13.5" x14ac:dyDescent="0.25">
      <c r="A34" s="82"/>
      <c r="B34" s="93"/>
      <c r="C34" s="86" t="s">
        <v>34</v>
      </c>
      <c r="D34" s="86" t="s">
        <v>14</v>
      </c>
      <c r="E34" s="87" t="s">
        <v>32</v>
      </c>
      <c r="F34" s="87" t="s">
        <v>33</v>
      </c>
    </row>
    <row r="35" spans="1:6" s="21" customFormat="1" ht="108.75" customHeight="1" x14ac:dyDescent="0.25">
      <c r="A35" s="72" t="s">
        <v>16</v>
      </c>
      <c r="B35" s="73" t="s">
        <v>156</v>
      </c>
      <c r="C35" s="68"/>
      <c r="D35" s="108"/>
      <c r="E35" s="69"/>
      <c r="F35" s="69"/>
    </row>
    <row r="36" spans="1:6" s="21" customFormat="1" ht="13.5" customHeight="1" x14ac:dyDescent="0.25">
      <c r="A36" s="72"/>
      <c r="B36" s="73" t="s">
        <v>271</v>
      </c>
      <c r="C36" s="68"/>
      <c r="D36" s="108"/>
      <c r="E36" s="69"/>
      <c r="F36" s="69"/>
    </row>
    <row r="37" spans="1:6" s="21" customFormat="1" ht="13.5" customHeight="1" x14ac:dyDescent="0.25">
      <c r="A37" s="72" t="s">
        <v>101</v>
      </c>
      <c r="B37" s="73" t="s">
        <v>272</v>
      </c>
      <c r="C37" s="68" t="s">
        <v>13</v>
      </c>
      <c r="D37" s="108">
        <v>5.9</v>
      </c>
      <c r="E37" s="69"/>
      <c r="F37" s="69">
        <f>D37*E37</f>
        <v>0</v>
      </c>
    </row>
    <row r="38" spans="1:6" s="21" customFormat="1" ht="13.5" customHeight="1" x14ac:dyDescent="0.25">
      <c r="A38" s="72" t="s">
        <v>101</v>
      </c>
      <c r="B38" s="73" t="s">
        <v>273</v>
      </c>
      <c r="C38" s="68" t="s">
        <v>13</v>
      </c>
      <c r="D38" s="108">
        <v>5.9</v>
      </c>
      <c r="E38" s="69"/>
      <c r="F38" s="69">
        <f>D38*E38</f>
        <v>0</v>
      </c>
    </row>
    <row r="39" spans="1:6" s="21" customFormat="1" ht="13.5" customHeight="1" x14ac:dyDescent="0.25">
      <c r="A39" s="72"/>
      <c r="B39" s="73" t="s">
        <v>264</v>
      </c>
      <c r="C39" s="68"/>
      <c r="D39" s="108"/>
      <c r="E39" s="69"/>
      <c r="F39" s="69"/>
    </row>
    <row r="40" spans="1:6" s="21" customFormat="1" ht="13.5" customHeight="1" x14ac:dyDescent="0.25">
      <c r="A40" s="72" t="s">
        <v>101</v>
      </c>
      <c r="B40" s="73" t="s">
        <v>149</v>
      </c>
      <c r="C40" s="68" t="s">
        <v>13</v>
      </c>
      <c r="D40" s="108">
        <v>12.2</v>
      </c>
      <c r="E40" s="69"/>
      <c r="F40" s="69">
        <f t="shared" ref="F40:F45" si="0">D40*E40</f>
        <v>0</v>
      </c>
    </row>
    <row r="41" spans="1:6" s="21" customFormat="1" ht="13.5" customHeight="1" x14ac:dyDescent="0.25">
      <c r="A41" s="72" t="s">
        <v>101</v>
      </c>
      <c r="B41" s="73" t="s">
        <v>150</v>
      </c>
      <c r="C41" s="68" t="s">
        <v>13</v>
      </c>
      <c r="D41" s="108">
        <v>7</v>
      </c>
      <c r="E41" s="69"/>
      <c r="F41" s="69">
        <f t="shared" si="0"/>
        <v>0</v>
      </c>
    </row>
    <row r="42" spans="1:6" s="21" customFormat="1" ht="13.5" customHeight="1" x14ac:dyDescent="0.25">
      <c r="A42" s="72" t="s">
        <v>101</v>
      </c>
      <c r="B42" s="73" t="s">
        <v>151</v>
      </c>
      <c r="C42" s="68" t="s">
        <v>13</v>
      </c>
      <c r="D42" s="108">
        <v>6.4</v>
      </c>
      <c r="E42" s="69"/>
      <c r="F42" s="69">
        <f t="shared" si="0"/>
        <v>0</v>
      </c>
    </row>
    <row r="43" spans="1:6" s="21" customFormat="1" ht="13.5" customHeight="1" x14ac:dyDescent="0.25">
      <c r="A43" s="72" t="s">
        <v>101</v>
      </c>
      <c r="B43" s="73" t="s">
        <v>152</v>
      </c>
      <c r="C43" s="68" t="s">
        <v>13</v>
      </c>
      <c r="D43" s="108">
        <v>19.8</v>
      </c>
      <c r="E43" s="69"/>
      <c r="F43" s="69">
        <f t="shared" si="0"/>
        <v>0</v>
      </c>
    </row>
    <row r="44" spans="1:6" s="21" customFormat="1" ht="13.5" customHeight="1" x14ac:dyDescent="0.25">
      <c r="A44" s="72" t="s">
        <v>101</v>
      </c>
      <c r="B44" s="73" t="s">
        <v>153</v>
      </c>
      <c r="C44" s="68" t="s">
        <v>13</v>
      </c>
      <c r="D44" s="108">
        <v>22.6</v>
      </c>
      <c r="E44" s="69"/>
      <c r="F44" s="69">
        <f t="shared" si="0"/>
        <v>0</v>
      </c>
    </row>
    <row r="45" spans="1:6" s="21" customFormat="1" ht="13.5" customHeight="1" x14ac:dyDescent="0.25">
      <c r="A45" s="72" t="s">
        <v>101</v>
      </c>
      <c r="B45" s="73" t="s">
        <v>154</v>
      </c>
      <c r="C45" s="68" t="s">
        <v>13</v>
      </c>
      <c r="D45" s="108">
        <v>13.6</v>
      </c>
      <c r="E45" s="69"/>
      <c r="F45" s="69">
        <f t="shared" si="0"/>
        <v>0</v>
      </c>
    </row>
    <row r="46" spans="1:6" s="21" customFormat="1" ht="13.5" customHeight="1" x14ac:dyDescent="0.25">
      <c r="A46" s="72"/>
      <c r="B46" s="73" t="s">
        <v>265</v>
      </c>
      <c r="C46" s="68"/>
      <c r="D46" s="108"/>
      <c r="E46" s="69"/>
      <c r="F46" s="69"/>
    </row>
    <row r="47" spans="1:6" s="21" customFormat="1" ht="13.5" customHeight="1" x14ac:dyDescent="0.25">
      <c r="A47" s="72" t="s">
        <v>101</v>
      </c>
      <c r="B47" s="73" t="s">
        <v>266</v>
      </c>
      <c r="C47" s="68" t="s">
        <v>13</v>
      </c>
      <c r="D47" s="108">
        <v>12.7</v>
      </c>
      <c r="E47" s="69"/>
      <c r="F47" s="69">
        <f>D47*E47</f>
        <v>0</v>
      </c>
    </row>
    <row r="48" spans="1:6" s="21" customFormat="1" ht="13.5" customHeight="1" x14ac:dyDescent="0.25">
      <c r="A48" s="72"/>
      <c r="B48" s="73"/>
      <c r="C48" s="68"/>
      <c r="D48" s="108"/>
      <c r="E48" s="69"/>
      <c r="F48" s="69"/>
    </row>
    <row r="49" spans="1:6" s="21" customFormat="1" ht="83.25" customHeight="1" x14ac:dyDescent="0.25">
      <c r="A49" s="72" t="s">
        <v>17</v>
      </c>
      <c r="B49" s="73" t="s">
        <v>157</v>
      </c>
      <c r="C49" s="68"/>
      <c r="D49" s="108"/>
      <c r="E49" s="69"/>
      <c r="F49" s="69"/>
    </row>
    <row r="50" spans="1:6" s="21" customFormat="1" ht="15.75" customHeight="1" x14ac:dyDescent="0.25">
      <c r="A50" s="72" t="s">
        <v>101</v>
      </c>
      <c r="B50" s="73" t="s">
        <v>158</v>
      </c>
      <c r="C50" s="68" t="s">
        <v>13</v>
      </c>
      <c r="D50" s="108">
        <v>2.2999999999999998</v>
      </c>
      <c r="E50" s="69"/>
      <c r="F50" s="69">
        <f>D50*E50</f>
        <v>0</v>
      </c>
    </row>
    <row r="51" spans="1:6" s="21" customFormat="1" ht="15.75" customHeight="1" x14ac:dyDescent="0.25">
      <c r="A51" s="72"/>
      <c r="B51" s="73"/>
      <c r="C51" s="68"/>
      <c r="D51" s="108"/>
      <c r="E51" s="69"/>
      <c r="F51" s="69"/>
    </row>
    <row r="52" spans="1:6" s="21" customFormat="1" ht="92.25" customHeight="1" x14ac:dyDescent="0.25">
      <c r="A52" s="72" t="s">
        <v>18</v>
      </c>
      <c r="B52" s="73" t="s">
        <v>294</v>
      </c>
      <c r="C52" s="68" t="s">
        <v>13</v>
      </c>
      <c r="D52" s="108">
        <v>34</v>
      </c>
      <c r="E52" s="69"/>
      <c r="F52" s="69">
        <f>D52*E52</f>
        <v>0</v>
      </c>
    </row>
    <row r="53" spans="1:6" s="21" customFormat="1" x14ac:dyDescent="0.2"/>
    <row r="54" spans="1:6" s="21" customFormat="1" ht="14.25" thickBot="1" x14ac:dyDescent="0.3">
      <c r="A54" s="72"/>
      <c r="B54" s="92" t="s">
        <v>94</v>
      </c>
      <c r="C54" s="88"/>
      <c r="D54" s="89"/>
      <c r="E54" s="90"/>
      <c r="F54" s="84">
        <f>SUM(F35:F53)</f>
        <v>0</v>
      </c>
    </row>
    <row r="55" spans="1:6" s="21" customFormat="1" ht="15.75" thickTop="1" x14ac:dyDescent="0.25">
      <c r="A55" s="70" t="s">
        <v>6</v>
      </c>
      <c r="B55" s="85" t="s">
        <v>275</v>
      </c>
      <c r="C55" s="86"/>
      <c r="D55" s="105"/>
      <c r="E55" s="87"/>
      <c r="F55" s="106"/>
    </row>
    <row r="56" spans="1:6" s="21" customFormat="1" x14ac:dyDescent="0.2"/>
    <row r="57" spans="1:6" s="21" customFormat="1" ht="15" x14ac:dyDescent="0.25">
      <c r="A57" s="70"/>
      <c r="B57" s="85"/>
      <c r="C57" s="86" t="s">
        <v>34</v>
      </c>
      <c r="D57" s="86" t="s">
        <v>14</v>
      </c>
      <c r="E57" s="87" t="s">
        <v>32</v>
      </c>
      <c r="F57" s="87" t="s">
        <v>33</v>
      </c>
    </row>
    <row r="58" spans="1:6" s="21" customFormat="1" ht="94.5" x14ac:dyDescent="0.2">
      <c r="A58" s="72" t="s">
        <v>16</v>
      </c>
      <c r="B58" s="73" t="s">
        <v>155</v>
      </c>
    </row>
    <row r="59" spans="1:6" s="21" customFormat="1" ht="13.5" x14ac:dyDescent="0.25">
      <c r="A59" s="72" t="s">
        <v>101</v>
      </c>
      <c r="B59" s="73" t="s">
        <v>276</v>
      </c>
      <c r="C59" s="68" t="s">
        <v>13</v>
      </c>
      <c r="D59" s="108">
        <v>8.4</v>
      </c>
      <c r="E59" s="69"/>
      <c r="F59" s="69">
        <f>D59*E59</f>
        <v>0</v>
      </c>
    </row>
    <row r="60" spans="1:6" s="21" customFormat="1" ht="13.5" x14ac:dyDescent="0.25">
      <c r="A60" s="72" t="s">
        <v>101</v>
      </c>
      <c r="B60" s="73" t="s">
        <v>277</v>
      </c>
      <c r="C60" s="68" t="s">
        <v>13</v>
      </c>
      <c r="D60" s="108">
        <v>4.2</v>
      </c>
      <c r="E60" s="69"/>
      <c r="F60" s="69">
        <f>D60*E60</f>
        <v>0</v>
      </c>
    </row>
    <row r="61" spans="1:6" s="21" customFormat="1" ht="13.5" x14ac:dyDescent="0.25">
      <c r="A61" s="72" t="s">
        <v>101</v>
      </c>
      <c r="B61" s="73" t="s">
        <v>278</v>
      </c>
      <c r="C61" s="68" t="s">
        <v>13</v>
      </c>
      <c r="D61" s="108">
        <v>7.3</v>
      </c>
      <c r="E61" s="69"/>
      <c r="F61" s="69">
        <f>D61*E61</f>
        <v>0</v>
      </c>
    </row>
    <row r="62" spans="1:6" s="21" customFormat="1" ht="13.5" x14ac:dyDescent="0.25">
      <c r="A62" s="72"/>
      <c r="B62" s="73"/>
      <c r="C62" s="68"/>
      <c r="D62" s="108"/>
      <c r="E62" s="69"/>
      <c r="F62" s="69"/>
    </row>
    <row r="63" spans="1:6" s="21" customFormat="1" ht="14.25" thickBot="1" x14ac:dyDescent="0.3">
      <c r="A63" s="72"/>
      <c r="B63" s="92" t="s">
        <v>279</v>
      </c>
      <c r="C63" s="88"/>
      <c r="D63" s="89"/>
      <c r="E63" s="90"/>
      <c r="F63" s="84">
        <f>SUM(F58:F61)</f>
        <v>0</v>
      </c>
    </row>
    <row r="64" spans="1:6" s="21" customFormat="1" ht="15.75" thickTop="1" x14ac:dyDescent="0.25">
      <c r="A64" s="70" t="s">
        <v>10</v>
      </c>
      <c r="B64" s="85" t="s">
        <v>305</v>
      </c>
      <c r="C64" s="86"/>
      <c r="D64" s="105"/>
      <c r="E64" s="87"/>
      <c r="F64" s="106"/>
    </row>
    <row r="65" spans="1:7" s="21" customFormat="1" ht="13.5" x14ac:dyDescent="0.25">
      <c r="A65" s="72"/>
      <c r="B65" s="73"/>
      <c r="C65" s="68"/>
      <c r="D65" s="108"/>
      <c r="E65" s="69"/>
      <c r="F65" s="69"/>
      <c r="G65" s="72"/>
    </row>
    <row r="66" spans="1:7" s="21" customFormat="1" ht="15" x14ac:dyDescent="0.25">
      <c r="A66" s="70"/>
      <c r="B66" s="85"/>
      <c r="C66" s="86" t="s">
        <v>34</v>
      </c>
      <c r="D66" s="86" t="s">
        <v>14</v>
      </c>
      <c r="E66" s="87" t="s">
        <v>32</v>
      </c>
      <c r="F66" s="87" t="s">
        <v>33</v>
      </c>
      <c r="G66" s="72"/>
    </row>
    <row r="67" spans="1:7" s="21" customFormat="1" ht="135" customHeight="1" x14ac:dyDescent="0.25">
      <c r="A67" s="72" t="s">
        <v>16</v>
      </c>
      <c r="B67" s="73" t="s">
        <v>307</v>
      </c>
      <c r="C67" s="68" t="s">
        <v>13</v>
      </c>
      <c r="D67" s="108">
        <v>60.8</v>
      </c>
      <c r="E67" s="69"/>
      <c r="F67" s="69">
        <f>D67*E67</f>
        <v>0</v>
      </c>
      <c r="G67" s="72"/>
    </row>
    <row r="68" spans="1:7" s="21" customFormat="1" ht="13.5" customHeight="1" x14ac:dyDescent="0.25">
      <c r="A68" s="72"/>
      <c r="B68" s="73"/>
      <c r="C68" s="68"/>
      <c r="D68" s="108"/>
      <c r="E68" s="69"/>
      <c r="F68" s="69"/>
      <c r="G68" s="72"/>
    </row>
    <row r="69" spans="1:7" s="21" customFormat="1" ht="43.5" customHeight="1" x14ac:dyDescent="0.25">
      <c r="A69" s="72" t="s">
        <v>17</v>
      </c>
      <c r="B69" s="73" t="s">
        <v>309</v>
      </c>
      <c r="C69" s="68" t="s">
        <v>11</v>
      </c>
      <c r="D69" s="108">
        <v>1</v>
      </c>
      <c r="E69" s="69"/>
      <c r="F69" s="69">
        <f>D69*E69</f>
        <v>0</v>
      </c>
      <c r="G69" s="72"/>
    </row>
    <row r="70" spans="1:7" s="21" customFormat="1" ht="13.5" customHeight="1" x14ac:dyDescent="0.25">
      <c r="A70" s="72"/>
      <c r="B70" s="73"/>
      <c r="C70" s="68"/>
      <c r="D70" s="108"/>
      <c r="E70" s="69"/>
      <c r="F70" s="69"/>
      <c r="G70" s="72"/>
    </row>
    <row r="71" spans="1:7" s="21" customFormat="1" ht="70.5" customHeight="1" x14ac:dyDescent="0.25">
      <c r="A71" s="72" t="s">
        <v>18</v>
      </c>
      <c r="B71" s="73" t="s">
        <v>308</v>
      </c>
      <c r="C71" s="68" t="s">
        <v>13</v>
      </c>
      <c r="D71" s="108">
        <v>60</v>
      </c>
      <c r="E71" s="69"/>
      <c r="F71" s="69">
        <f>D71*E71</f>
        <v>0</v>
      </c>
      <c r="G71" s="72"/>
    </row>
    <row r="72" spans="1:7" s="21" customFormat="1" ht="13.5" x14ac:dyDescent="0.25">
      <c r="A72" s="72"/>
      <c r="B72" s="73"/>
      <c r="C72" s="68"/>
      <c r="D72" s="108"/>
      <c r="E72" s="69"/>
      <c r="F72" s="69"/>
    </row>
    <row r="73" spans="1:7" s="21" customFormat="1" ht="14.25" thickBot="1" x14ac:dyDescent="0.3">
      <c r="A73" s="72"/>
      <c r="B73" s="92" t="s">
        <v>306</v>
      </c>
      <c r="C73" s="88"/>
      <c r="D73" s="89"/>
      <c r="E73" s="90"/>
      <c r="F73" s="84">
        <f>SUM(F64:F71)</f>
        <v>0</v>
      </c>
    </row>
    <row r="74" spans="1:7" ht="15.75" thickTop="1" x14ac:dyDescent="0.25">
      <c r="A74" s="70" t="s">
        <v>68</v>
      </c>
      <c r="B74" s="85" t="s">
        <v>66</v>
      </c>
      <c r="C74" s="86"/>
      <c r="D74" s="105"/>
      <c r="E74" s="87"/>
      <c r="F74" s="106"/>
    </row>
    <row r="75" spans="1:7" ht="15" x14ac:dyDescent="0.25">
      <c r="A75" s="98"/>
      <c r="B75" s="107"/>
      <c r="C75" s="68"/>
      <c r="D75" s="100"/>
      <c r="E75" s="69"/>
      <c r="F75" s="95"/>
    </row>
    <row r="76" spans="1:7" ht="164.25" customHeight="1" x14ac:dyDescent="0.2">
      <c r="A76" s="98"/>
      <c r="B76" s="170" t="s">
        <v>103</v>
      </c>
      <c r="C76" s="173"/>
      <c r="D76" s="173"/>
      <c r="E76" s="173"/>
      <c r="F76" s="173"/>
    </row>
    <row r="77" spans="1:7" ht="13.5" customHeight="1" x14ac:dyDescent="0.2">
      <c r="A77" s="98"/>
      <c r="B77" s="94"/>
      <c r="C77" s="107"/>
      <c r="D77" s="107"/>
      <c r="E77" s="107"/>
      <c r="F77" s="107"/>
    </row>
    <row r="78" spans="1:7" s="22" customFormat="1" ht="13.5" x14ac:dyDescent="0.25">
      <c r="A78" s="82"/>
      <c r="B78" s="93"/>
      <c r="C78" s="86" t="s">
        <v>34</v>
      </c>
      <c r="D78" s="86" t="s">
        <v>14</v>
      </c>
      <c r="E78" s="87" t="s">
        <v>32</v>
      </c>
      <c r="F78" s="87" t="s">
        <v>33</v>
      </c>
    </row>
    <row r="79" spans="1:7" ht="13.5" x14ac:dyDescent="0.25">
      <c r="A79" s="74"/>
      <c r="B79" s="73"/>
      <c r="C79" s="68"/>
      <c r="D79" s="108"/>
      <c r="E79" s="69"/>
      <c r="F79" s="69"/>
    </row>
    <row r="80" spans="1:7" ht="40.5" x14ac:dyDescent="0.2">
      <c r="A80" s="74" t="s">
        <v>16</v>
      </c>
      <c r="B80" s="73" t="s">
        <v>280</v>
      </c>
      <c r="D80" s="10"/>
      <c r="E80" s="10"/>
      <c r="F80" s="10"/>
    </row>
    <row r="81" spans="1:6" ht="13.5" x14ac:dyDescent="0.25">
      <c r="A81" s="72" t="s">
        <v>101</v>
      </c>
      <c r="B81" s="73" t="s">
        <v>282</v>
      </c>
      <c r="C81" s="68" t="s">
        <v>13</v>
      </c>
      <c r="D81" s="108">
        <v>9.8000000000000007</v>
      </c>
      <c r="E81" s="69"/>
      <c r="F81" s="69">
        <f>+D81*E81</f>
        <v>0</v>
      </c>
    </row>
    <row r="82" spans="1:6" ht="13.5" x14ac:dyDescent="0.25">
      <c r="A82" s="72" t="s">
        <v>101</v>
      </c>
      <c r="B82" s="73" t="s">
        <v>281</v>
      </c>
      <c r="C82" s="68" t="s">
        <v>13</v>
      </c>
      <c r="D82" s="108">
        <v>110</v>
      </c>
      <c r="E82" s="69"/>
      <c r="F82" s="69">
        <f>+D82*E82</f>
        <v>0</v>
      </c>
    </row>
    <row r="83" spans="1:6" ht="13.5" x14ac:dyDescent="0.25">
      <c r="A83" s="72" t="s">
        <v>101</v>
      </c>
      <c r="B83" s="73" t="s">
        <v>283</v>
      </c>
      <c r="C83" s="68" t="s">
        <v>13</v>
      </c>
      <c r="D83" s="108">
        <v>11</v>
      </c>
      <c r="E83" s="69"/>
      <c r="F83" s="69">
        <f>+D83*E83</f>
        <v>0</v>
      </c>
    </row>
    <row r="84" spans="1:6" ht="13.5" x14ac:dyDescent="0.25">
      <c r="A84" s="74"/>
      <c r="B84" s="73"/>
      <c r="C84" s="68"/>
      <c r="D84" s="108"/>
      <c r="E84" s="69"/>
      <c r="F84" s="69"/>
    </row>
    <row r="85" spans="1:6" ht="138" customHeight="1" x14ac:dyDescent="0.25">
      <c r="A85" s="74" t="s">
        <v>17</v>
      </c>
      <c r="B85" s="73" t="s">
        <v>333</v>
      </c>
      <c r="C85" s="68" t="s">
        <v>13</v>
      </c>
      <c r="D85" s="108">
        <v>87.2</v>
      </c>
      <c r="E85" s="69"/>
      <c r="F85" s="69">
        <f>+D85*E85</f>
        <v>0</v>
      </c>
    </row>
    <row r="86" spans="1:6" ht="13.5" x14ac:dyDescent="0.25">
      <c r="A86" s="74"/>
      <c r="B86" s="73"/>
      <c r="C86" s="68"/>
      <c r="D86" s="108"/>
      <c r="E86" s="69"/>
      <c r="F86" s="69"/>
    </row>
    <row r="87" spans="1:6" ht="72.75" customHeight="1" x14ac:dyDescent="0.2">
      <c r="A87" s="74" t="s">
        <v>18</v>
      </c>
      <c r="B87" s="73" t="s">
        <v>162</v>
      </c>
      <c r="D87" s="10"/>
      <c r="E87" s="10"/>
      <c r="F87" s="10"/>
    </row>
    <row r="88" spans="1:6" ht="13.5" x14ac:dyDescent="0.25">
      <c r="A88" s="72" t="s">
        <v>101</v>
      </c>
      <c r="B88" s="73" t="s">
        <v>284</v>
      </c>
      <c r="C88" s="68" t="s">
        <v>13</v>
      </c>
      <c r="D88" s="108">
        <v>9.8000000000000007</v>
      </c>
      <c r="E88" s="69"/>
      <c r="F88" s="69">
        <f>+D88*E88</f>
        <v>0</v>
      </c>
    </row>
    <row r="89" spans="1:6" ht="13.5" x14ac:dyDescent="0.25">
      <c r="A89" s="72" t="s">
        <v>101</v>
      </c>
      <c r="B89" s="73" t="s">
        <v>285</v>
      </c>
      <c r="C89" s="68" t="s">
        <v>13</v>
      </c>
      <c r="D89" s="108">
        <v>8.4</v>
      </c>
      <c r="E89" s="69"/>
      <c r="F89" s="69">
        <f>+D89*E89</f>
        <v>0</v>
      </c>
    </row>
    <row r="90" spans="1:6" ht="13.5" x14ac:dyDescent="0.25">
      <c r="A90" s="72" t="s">
        <v>101</v>
      </c>
      <c r="B90" s="73" t="s">
        <v>286</v>
      </c>
      <c r="C90" s="68" t="s">
        <v>13</v>
      </c>
      <c r="D90" s="108">
        <v>8.6999999999999993</v>
      </c>
      <c r="E90" s="69"/>
      <c r="F90" s="69">
        <f>+D90*E90</f>
        <v>0</v>
      </c>
    </row>
    <row r="91" spans="1:6" ht="13.5" x14ac:dyDescent="0.25">
      <c r="A91" s="72"/>
      <c r="B91" s="73"/>
      <c r="C91" s="68"/>
      <c r="D91" s="108"/>
      <c r="E91" s="69"/>
      <c r="F91" s="69"/>
    </row>
    <row r="92" spans="1:6" ht="81" x14ac:dyDescent="0.25">
      <c r="A92" s="72" t="s">
        <v>19</v>
      </c>
      <c r="B92" s="73" t="s">
        <v>287</v>
      </c>
      <c r="C92" s="68" t="s">
        <v>13</v>
      </c>
      <c r="D92" s="108">
        <v>24.5</v>
      </c>
      <c r="E92" s="69"/>
      <c r="F92" s="69">
        <f>+D92*E92</f>
        <v>0</v>
      </c>
    </row>
    <row r="93" spans="1:6" ht="13.5" x14ac:dyDescent="0.25">
      <c r="A93" s="72"/>
      <c r="B93" s="73"/>
      <c r="C93" s="68"/>
      <c r="D93" s="108"/>
      <c r="E93" s="69"/>
      <c r="F93" s="69"/>
    </row>
    <row r="94" spans="1:6" ht="56.25" customHeight="1" x14ac:dyDescent="0.25">
      <c r="A94" s="72" t="s">
        <v>21</v>
      </c>
      <c r="B94" s="73" t="s">
        <v>290</v>
      </c>
      <c r="C94" s="68" t="s">
        <v>13</v>
      </c>
      <c r="D94" s="108">
        <v>25</v>
      </c>
      <c r="E94" s="69"/>
      <c r="F94" s="69">
        <f>+D94*E94</f>
        <v>0</v>
      </c>
    </row>
    <row r="95" spans="1:6" s="22" customFormat="1" x14ac:dyDescent="0.2">
      <c r="A95" s="113"/>
      <c r="B95" s="136"/>
      <c r="C95" s="137"/>
      <c r="D95" s="108"/>
      <c r="E95" s="138"/>
      <c r="F95" s="138"/>
    </row>
    <row r="96" spans="1:6" ht="81" x14ac:dyDescent="0.25">
      <c r="A96" s="74" t="s">
        <v>22</v>
      </c>
      <c r="B96" s="73" t="s">
        <v>163</v>
      </c>
      <c r="C96" s="68"/>
      <c r="D96" s="108"/>
      <c r="E96" s="69"/>
      <c r="F96" s="69"/>
    </row>
    <row r="97" spans="1:6" ht="13.5" x14ac:dyDescent="0.25">
      <c r="A97" s="72" t="s">
        <v>101</v>
      </c>
      <c r="B97" s="73" t="s">
        <v>291</v>
      </c>
      <c r="C97" s="68" t="s">
        <v>13</v>
      </c>
      <c r="D97" s="108">
        <v>18.2</v>
      </c>
      <c r="E97" s="69"/>
      <c r="F97" s="69">
        <f>+D97*E97</f>
        <v>0</v>
      </c>
    </row>
    <row r="98" spans="1:6" ht="13.5" x14ac:dyDescent="0.25">
      <c r="A98" s="72" t="s">
        <v>101</v>
      </c>
      <c r="B98" s="73" t="s">
        <v>292</v>
      </c>
      <c r="C98" s="68" t="s">
        <v>13</v>
      </c>
      <c r="D98" s="108">
        <v>25.6</v>
      </c>
      <c r="E98" s="69"/>
      <c r="F98" s="69">
        <f>+D98*E98</f>
        <v>0</v>
      </c>
    </row>
    <row r="99" spans="1:6" ht="13.5" x14ac:dyDescent="0.25">
      <c r="A99" s="72" t="s">
        <v>101</v>
      </c>
      <c r="B99" s="73" t="s">
        <v>293</v>
      </c>
      <c r="C99" s="68" t="s">
        <v>13</v>
      </c>
      <c r="D99" s="108">
        <v>25.5</v>
      </c>
      <c r="E99" s="69"/>
      <c r="F99" s="69">
        <f>+D99*E99</f>
        <v>0</v>
      </c>
    </row>
    <row r="100" spans="1:6" x14ac:dyDescent="0.2">
      <c r="A100" s="113"/>
      <c r="B100" s="139"/>
      <c r="C100" s="134"/>
      <c r="D100" s="135"/>
      <c r="E100" s="135"/>
      <c r="F100" s="135"/>
    </row>
    <row r="101" spans="1:6" ht="27" x14ac:dyDescent="0.25">
      <c r="A101" s="74" t="s">
        <v>23</v>
      </c>
      <c r="B101" s="73" t="s">
        <v>95</v>
      </c>
      <c r="C101" s="68" t="s">
        <v>11</v>
      </c>
      <c r="D101" s="108">
        <v>12</v>
      </c>
      <c r="E101" s="69"/>
      <c r="F101" s="69">
        <f>+D101*E101</f>
        <v>0</v>
      </c>
    </row>
    <row r="102" spans="1:6" s="23" customFormat="1" ht="13.5" x14ac:dyDescent="0.25">
      <c r="A102" s="74"/>
      <c r="B102" s="73"/>
      <c r="C102" s="68"/>
      <c r="D102" s="108"/>
      <c r="E102" s="69"/>
      <c r="F102" s="69"/>
    </row>
    <row r="103" spans="1:6" ht="14.25" thickBot="1" x14ac:dyDescent="0.3">
      <c r="A103" s="72"/>
      <c r="B103" s="92" t="s">
        <v>77</v>
      </c>
      <c r="C103" s="88"/>
      <c r="D103" s="89"/>
      <c r="E103" s="90"/>
      <c r="F103" s="84">
        <f>SUM(F79:F101)</f>
        <v>0</v>
      </c>
    </row>
    <row r="104" spans="1:6" ht="15.75" thickTop="1" x14ac:dyDescent="0.25">
      <c r="A104" s="70" t="s">
        <v>76</v>
      </c>
      <c r="B104" s="85" t="s">
        <v>310</v>
      </c>
      <c r="C104" s="86"/>
      <c r="D104" s="105"/>
      <c r="E104" s="87"/>
      <c r="F104" s="106"/>
    </row>
    <row r="105" spans="1:6" ht="13.5" x14ac:dyDescent="0.2">
      <c r="A105" s="72"/>
      <c r="B105" s="10"/>
      <c r="D105" s="10"/>
      <c r="E105" s="10"/>
      <c r="F105" s="10"/>
    </row>
    <row r="106" spans="1:6" ht="13.5" x14ac:dyDescent="0.25">
      <c r="A106" s="82"/>
      <c r="B106" s="93"/>
      <c r="C106" s="86" t="s">
        <v>34</v>
      </c>
      <c r="D106" s="86" t="s">
        <v>14</v>
      </c>
      <c r="E106" s="87" t="s">
        <v>32</v>
      </c>
      <c r="F106" s="87" t="s">
        <v>33</v>
      </c>
    </row>
    <row r="107" spans="1:6" ht="67.5" x14ac:dyDescent="0.25">
      <c r="A107" s="72" t="s">
        <v>102</v>
      </c>
      <c r="B107" s="73" t="s">
        <v>311</v>
      </c>
      <c r="C107" s="68"/>
      <c r="D107" s="108"/>
      <c r="E107" s="69"/>
      <c r="F107" s="69"/>
    </row>
    <row r="108" spans="1:6" ht="27" x14ac:dyDescent="0.25">
      <c r="A108" s="72" t="s">
        <v>101</v>
      </c>
      <c r="B108" s="73" t="s">
        <v>312</v>
      </c>
      <c r="C108" s="68" t="s">
        <v>13</v>
      </c>
      <c r="D108" s="108">
        <v>13.6</v>
      </c>
      <c r="E108" s="69"/>
      <c r="F108" s="69">
        <f>+D108*E108</f>
        <v>0</v>
      </c>
    </row>
    <row r="109" spans="1:6" ht="13.5" x14ac:dyDescent="0.25">
      <c r="A109" s="72" t="s">
        <v>101</v>
      </c>
      <c r="B109" s="73" t="s">
        <v>313</v>
      </c>
      <c r="C109" s="68" t="s">
        <v>13</v>
      </c>
      <c r="D109" s="108">
        <v>19.899999999999999</v>
      </c>
      <c r="E109" s="69"/>
      <c r="F109" s="69">
        <f>+D109*E109</f>
        <v>0</v>
      </c>
    </row>
    <row r="110" spans="1:6" ht="13.5" x14ac:dyDescent="0.25">
      <c r="A110" s="72"/>
      <c r="B110" s="147"/>
      <c r="C110" s="142"/>
      <c r="D110" s="143"/>
      <c r="E110" s="144"/>
      <c r="F110" s="145"/>
    </row>
    <row r="111" spans="1:6" ht="14.25" thickBot="1" x14ac:dyDescent="0.3">
      <c r="A111" s="72"/>
      <c r="B111" s="92" t="s">
        <v>326</v>
      </c>
      <c r="C111" s="88"/>
      <c r="D111" s="89"/>
      <c r="E111" s="90"/>
      <c r="F111" s="84">
        <f>SUM(F108:F109)</f>
        <v>0</v>
      </c>
    </row>
    <row r="112" spans="1:6" ht="15.75" thickTop="1" x14ac:dyDescent="0.25">
      <c r="A112" s="70" t="s">
        <v>249</v>
      </c>
      <c r="B112" s="85" t="s">
        <v>302</v>
      </c>
      <c r="C112" s="86"/>
      <c r="D112" s="105"/>
      <c r="E112" s="87"/>
      <c r="F112" s="106"/>
    </row>
    <row r="113" spans="1:6" ht="13.5" x14ac:dyDescent="0.25">
      <c r="A113" s="72"/>
      <c r="B113" s="147"/>
      <c r="C113" s="142"/>
      <c r="D113" s="143"/>
      <c r="E113" s="144"/>
      <c r="F113" s="145"/>
    </row>
    <row r="114" spans="1:6" ht="13.5" x14ac:dyDescent="0.25">
      <c r="A114" s="82"/>
      <c r="B114" s="93"/>
      <c r="C114" s="86" t="s">
        <v>34</v>
      </c>
      <c r="D114" s="86" t="s">
        <v>14</v>
      </c>
      <c r="E114" s="87" t="s">
        <v>32</v>
      </c>
      <c r="F114" s="87" t="s">
        <v>33</v>
      </c>
    </row>
    <row r="115" spans="1:6" ht="108.75" customHeight="1" x14ac:dyDescent="0.25">
      <c r="A115" s="74" t="s">
        <v>16</v>
      </c>
      <c r="B115" s="73" t="s">
        <v>304</v>
      </c>
      <c r="C115" s="68" t="s">
        <v>13</v>
      </c>
      <c r="D115" s="108">
        <v>138</v>
      </c>
      <c r="E115" s="69"/>
      <c r="F115" s="69">
        <f>+D115*E115</f>
        <v>0</v>
      </c>
    </row>
    <row r="116" spans="1:6" ht="13.5" x14ac:dyDescent="0.25">
      <c r="A116" s="72"/>
      <c r="B116" s="147"/>
      <c r="C116" s="142"/>
      <c r="D116" s="143"/>
      <c r="E116" s="144"/>
      <c r="F116" s="145"/>
    </row>
    <row r="117" spans="1:6" ht="14.25" thickBot="1" x14ac:dyDescent="0.3">
      <c r="A117" s="72"/>
      <c r="B117" s="92" t="s">
        <v>303</v>
      </c>
      <c r="C117" s="88"/>
      <c r="D117" s="89"/>
      <c r="E117" s="90"/>
      <c r="F117" s="84">
        <f>SUM(F115)</f>
        <v>0</v>
      </c>
    </row>
    <row r="118" spans="1:6" ht="15.75" thickTop="1" x14ac:dyDescent="0.25">
      <c r="A118" s="70" t="s">
        <v>320</v>
      </c>
      <c r="B118" s="85" t="s">
        <v>67</v>
      </c>
      <c r="C118" s="86"/>
      <c r="D118" s="105"/>
      <c r="E118" s="87"/>
      <c r="F118" s="106"/>
    </row>
    <row r="119" spans="1:6" ht="15" x14ac:dyDescent="0.25">
      <c r="A119" s="98"/>
      <c r="B119" s="107"/>
      <c r="C119" s="68"/>
      <c r="D119" s="100"/>
      <c r="E119" s="69"/>
      <c r="F119" s="95"/>
    </row>
    <row r="120" spans="1:6" ht="15" x14ac:dyDescent="0.25">
      <c r="A120" s="98"/>
      <c r="B120" s="107"/>
      <c r="C120" s="68"/>
      <c r="D120" s="100"/>
      <c r="E120" s="69"/>
      <c r="F120" s="95"/>
    </row>
    <row r="121" spans="1:6" ht="13.5" x14ac:dyDescent="0.25">
      <c r="A121" s="82"/>
      <c r="B121" s="93"/>
      <c r="C121" s="86" t="s">
        <v>34</v>
      </c>
      <c r="D121" s="86" t="s">
        <v>14</v>
      </c>
      <c r="E121" s="87" t="s">
        <v>32</v>
      </c>
      <c r="F121" s="87" t="s">
        <v>33</v>
      </c>
    </row>
    <row r="122" spans="1:6" ht="69" customHeight="1" x14ac:dyDescent="0.25">
      <c r="A122" s="74" t="s">
        <v>16</v>
      </c>
      <c r="B122" s="73" t="s">
        <v>115</v>
      </c>
      <c r="C122" s="68" t="s">
        <v>13</v>
      </c>
      <c r="D122" s="108">
        <v>360</v>
      </c>
      <c r="E122" s="69"/>
      <c r="F122" s="69">
        <f>+D122*E122</f>
        <v>0</v>
      </c>
    </row>
    <row r="123" spans="1:6" ht="13.5" customHeight="1" x14ac:dyDescent="0.25">
      <c r="A123" s="74"/>
      <c r="B123" s="73"/>
      <c r="C123" s="68"/>
      <c r="D123" s="108"/>
      <c r="E123" s="69"/>
      <c r="F123" s="69"/>
    </row>
    <row r="124" spans="1:6" ht="69" customHeight="1" x14ac:dyDescent="0.25">
      <c r="A124" s="74" t="s">
        <v>17</v>
      </c>
      <c r="B124" s="73" t="s">
        <v>116</v>
      </c>
      <c r="C124" s="68" t="s">
        <v>13</v>
      </c>
      <c r="D124" s="108">
        <v>410</v>
      </c>
      <c r="E124" s="69"/>
      <c r="F124" s="69">
        <f>+D124*E124</f>
        <v>0</v>
      </c>
    </row>
    <row r="125" spans="1:6" x14ac:dyDescent="0.2">
      <c r="A125" s="113"/>
      <c r="B125" s="140"/>
      <c r="C125" s="134"/>
      <c r="D125" s="135"/>
      <c r="E125" s="109"/>
      <c r="F125" s="109"/>
    </row>
    <row r="126" spans="1:6" ht="14.25" thickBot="1" x14ac:dyDescent="0.3">
      <c r="A126" s="101"/>
      <c r="B126" s="92" t="s">
        <v>75</v>
      </c>
      <c r="C126" s="88"/>
      <c r="D126" s="89"/>
      <c r="E126" s="90"/>
      <c r="F126" s="84">
        <f>SUM(F122:F125)</f>
        <v>0</v>
      </c>
    </row>
    <row r="127" spans="1:6" ht="15.75" thickTop="1" x14ac:dyDescent="0.25">
      <c r="A127" s="70" t="s">
        <v>42</v>
      </c>
      <c r="B127" s="85" t="s">
        <v>164</v>
      </c>
      <c r="C127" s="86"/>
      <c r="D127" s="105"/>
      <c r="E127" s="87"/>
      <c r="F127" s="106"/>
    </row>
    <row r="128" spans="1:6" x14ac:dyDescent="0.2">
      <c r="A128" s="109"/>
      <c r="B128" s="110"/>
      <c r="C128" s="111"/>
      <c r="D128" s="112"/>
      <c r="E128" s="112"/>
      <c r="F128" s="112"/>
    </row>
    <row r="129" spans="1:6" ht="13.5" customHeight="1" x14ac:dyDescent="0.25">
      <c r="A129" s="82"/>
      <c r="B129" s="93"/>
      <c r="C129" s="86" t="s">
        <v>34</v>
      </c>
      <c r="D129" s="86" t="s">
        <v>14</v>
      </c>
      <c r="E129" s="87" t="s">
        <v>32</v>
      </c>
      <c r="F129" s="87" t="s">
        <v>33</v>
      </c>
    </row>
    <row r="130" spans="1:6" ht="136.5" customHeight="1" x14ac:dyDescent="0.25">
      <c r="A130" s="74" t="s">
        <v>16</v>
      </c>
      <c r="B130" s="73" t="s">
        <v>318</v>
      </c>
      <c r="C130" s="68" t="s">
        <v>11</v>
      </c>
      <c r="D130" s="108">
        <v>1</v>
      </c>
      <c r="E130" s="69"/>
      <c r="F130" s="69">
        <f>+D130*E130</f>
        <v>0</v>
      </c>
    </row>
    <row r="131" spans="1:6" ht="13.5" customHeight="1" x14ac:dyDescent="0.25">
      <c r="A131" s="74"/>
      <c r="B131" s="73"/>
      <c r="C131" s="68"/>
      <c r="D131" s="108"/>
      <c r="E131" s="69"/>
      <c r="F131" s="69"/>
    </row>
    <row r="132" spans="1:6" ht="108" x14ac:dyDescent="0.25">
      <c r="A132" s="74" t="s">
        <v>17</v>
      </c>
      <c r="B132" s="73" t="s">
        <v>166</v>
      </c>
      <c r="C132" s="68" t="s">
        <v>11</v>
      </c>
      <c r="D132" s="108">
        <v>4</v>
      </c>
      <c r="E132" s="69"/>
      <c r="F132" s="69">
        <f>+D132*E132</f>
        <v>0</v>
      </c>
    </row>
    <row r="133" spans="1:6" ht="13.5" x14ac:dyDescent="0.25">
      <c r="A133" s="74"/>
      <c r="B133" s="73"/>
      <c r="C133" s="68"/>
      <c r="D133" s="108"/>
      <c r="E133" s="69"/>
      <c r="F133" s="69"/>
    </row>
    <row r="134" spans="1:6" ht="81" x14ac:dyDescent="0.25">
      <c r="A134" s="74" t="s">
        <v>18</v>
      </c>
      <c r="B134" s="73" t="s">
        <v>165</v>
      </c>
      <c r="C134" s="68" t="s">
        <v>11</v>
      </c>
      <c r="D134" s="108">
        <v>10</v>
      </c>
      <c r="E134" s="69"/>
      <c r="F134" s="69">
        <f>+D134*E134</f>
        <v>0</v>
      </c>
    </row>
    <row r="135" spans="1:6" ht="13.5" x14ac:dyDescent="0.25">
      <c r="A135" s="74"/>
      <c r="B135" s="73"/>
      <c r="C135" s="68"/>
      <c r="D135" s="108"/>
      <c r="E135" s="69"/>
      <c r="F135" s="69"/>
    </row>
    <row r="136" spans="1:6" ht="81" x14ac:dyDescent="0.25">
      <c r="A136" s="74" t="s">
        <v>19</v>
      </c>
      <c r="B136" s="73" t="s">
        <v>295</v>
      </c>
      <c r="C136" s="68" t="s">
        <v>11</v>
      </c>
      <c r="D136" s="108">
        <v>1</v>
      </c>
      <c r="E136" s="69"/>
      <c r="F136" s="69">
        <f>+D136*E136</f>
        <v>0</v>
      </c>
    </row>
    <row r="137" spans="1:6" ht="13.5" x14ac:dyDescent="0.25">
      <c r="A137" s="74"/>
      <c r="B137" s="73"/>
      <c r="C137" s="68"/>
      <c r="D137" s="108"/>
      <c r="E137" s="69"/>
      <c r="F137" s="69"/>
    </row>
    <row r="138" spans="1:6" ht="81" x14ac:dyDescent="0.25">
      <c r="A138" s="74" t="s">
        <v>21</v>
      </c>
      <c r="B138" s="73" t="s">
        <v>296</v>
      </c>
      <c r="C138" s="68" t="s">
        <v>11</v>
      </c>
      <c r="D138" s="108">
        <v>1</v>
      </c>
      <c r="E138" s="69"/>
      <c r="F138" s="69">
        <f>+D138*E138</f>
        <v>0</v>
      </c>
    </row>
    <row r="139" spans="1:6" ht="13.5" x14ac:dyDescent="0.25">
      <c r="A139" s="74"/>
      <c r="B139" s="73"/>
      <c r="C139" s="68"/>
      <c r="D139" s="108"/>
      <c r="E139" s="69"/>
      <c r="F139" s="69"/>
    </row>
    <row r="140" spans="1:6" ht="13.5" x14ac:dyDescent="0.25">
      <c r="A140" s="101"/>
      <c r="B140" s="114" t="s">
        <v>319</v>
      </c>
      <c r="C140" s="115"/>
      <c r="D140" s="116"/>
      <c r="E140" s="117"/>
      <c r="F140" s="118">
        <f>SUM(F130:F138)</f>
        <v>0</v>
      </c>
    </row>
    <row r="141" spans="1:6" ht="15" x14ac:dyDescent="0.25">
      <c r="A141" s="70" t="s">
        <v>321</v>
      </c>
      <c r="B141" s="85" t="s">
        <v>297</v>
      </c>
      <c r="C141" s="86"/>
      <c r="D141" s="105"/>
      <c r="E141" s="87"/>
      <c r="F141" s="106"/>
    </row>
    <row r="142" spans="1:6" x14ac:dyDescent="0.2">
      <c r="A142" s="109"/>
      <c r="B142" s="110"/>
      <c r="C142" s="111"/>
      <c r="D142" s="112"/>
      <c r="E142" s="112"/>
      <c r="F142" s="112"/>
    </row>
    <row r="143" spans="1:6" ht="13.5" x14ac:dyDescent="0.25">
      <c r="A143" s="82"/>
      <c r="B143" s="93"/>
      <c r="C143" s="86" t="s">
        <v>34</v>
      </c>
      <c r="D143" s="86" t="s">
        <v>14</v>
      </c>
      <c r="E143" s="87" t="s">
        <v>32</v>
      </c>
      <c r="F143" s="87" t="s">
        <v>33</v>
      </c>
    </row>
    <row r="144" spans="1:6" ht="111" customHeight="1" x14ac:dyDescent="0.25">
      <c r="A144" s="74" t="s">
        <v>16</v>
      </c>
      <c r="B144" s="73" t="s">
        <v>298</v>
      </c>
      <c r="C144" s="68" t="s">
        <v>11</v>
      </c>
      <c r="D144" s="108">
        <v>1</v>
      </c>
      <c r="E144" s="69"/>
      <c r="F144" s="69">
        <f>+D144*E144</f>
        <v>0</v>
      </c>
    </row>
    <row r="145" spans="1:6" ht="13.5" x14ac:dyDescent="0.25">
      <c r="A145" s="74"/>
      <c r="B145" s="73"/>
      <c r="C145" s="68"/>
      <c r="D145" s="108"/>
      <c r="E145" s="69"/>
      <c r="F145" s="69"/>
    </row>
    <row r="146" spans="1:6" ht="94.5" x14ac:dyDescent="0.25">
      <c r="A146" s="74" t="s">
        <v>17</v>
      </c>
      <c r="B146" s="73" t="s">
        <v>300</v>
      </c>
      <c r="C146" s="68" t="s">
        <v>11</v>
      </c>
      <c r="D146" s="108">
        <v>1</v>
      </c>
      <c r="E146" s="69"/>
      <c r="F146" s="69">
        <f>+D146*E146</f>
        <v>0</v>
      </c>
    </row>
    <row r="147" spans="1:6" ht="13.5" x14ac:dyDescent="0.25">
      <c r="A147" s="74"/>
      <c r="B147" s="73"/>
      <c r="C147" s="68"/>
      <c r="D147" s="108"/>
      <c r="E147" s="69"/>
      <c r="F147" s="69"/>
    </row>
    <row r="148" spans="1:6" ht="54" x14ac:dyDescent="0.25">
      <c r="A148" s="74" t="s">
        <v>18</v>
      </c>
      <c r="B148" s="73" t="s">
        <v>299</v>
      </c>
      <c r="C148" s="68" t="s">
        <v>11</v>
      </c>
      <c r="D148" s="108">
        <v>1</v>
      </c>
      <c r="E148" s="69"/>
      <c r="F148" s="69">
        <f>+D148*E148</f>
        <v>0</v>
      </c>
    </row>
    <row r="149" spans="1:6" ht="13.5" x14ac:dyDescent="0.25">
      <c r="A149" s="74"/>
      <c r="B149" s="73"/>
      <c r="C149" s="68"/>
      <c r="D149" s="108"/>
      <c r="E149" s="69"/>
      <c r="F149" s="69"/>
    </row>
    <row r="150" spans="1:6" ht="13.5" x14ac:dyDescent="0.25">
      <c r="A150" s="101"/>
      <c r="B150" s="114" t="s">
        <v>301</v>
      </c>
      <c r="C150" s="115"/>
      <c r="D150" s="116"/>
      <c r="E150" s="117"/>
      <c r="F150" s="118">
        <f>SUM(F142:F148)</f>
        <v>0</v>
      </c>
    </row>
    <row r="151" spans="1:6" ht="15" x14ac:dyDescent="0.25">
      <c r="A151" s="70" t="s">
        <v>331</v>
      </c>
      <c r="B151" s="85" t="s">
        <v>327</v>
      </c>
      <c r="C151" s="86"/>
      <c r="D151" s="105"/>
      <c r="E151" s="87"/>
      <c r="F151" s="106"/>
    </row>
    <row r="152" spans="1:6" x14ac:dyDescent="0.2">
      <c r="A152" s="109"/>
      <c r="B152" s="110"/>
      <c r="C152" s="111"/>
      <c r="D152" s="112"/>
      <c r="E152" s="112"/>
      <c r="F152" s="112"/>
    </row>
    <row r="153" spans="1:6" ht="13.5" x14ac:dyDescent="0.25">
      <c r="A153" s="82"/>
      <c r="B153" s="93"/>
      <c r="C153" s="86" t="s">
        <v>34</v>
      </c>
      <c r="D153" s="86" t="s">
        <v>14</v>
      </c>
      <c r="E153" s="87" t="s">
        <v>32</v>
      </c>
      <c r="F153" s="87" t="s">
        <v>33</v>
      </c>
    </row>
    <row r="154" spans="1:6" ht="339.75" customHeight="1" x14ac:dyDescent="0.25">
      <c r="A154" s="74" t="s">
        <v>16</v>
      </c>
      <c r="B154" s="73" t="s">
        <v>328</v>
      </c>
      <c r="C154" s="68" t="s">
        <v>11</v>
      </c>
      <c r="D154" s="108">
        <v>1</v>
      </c>
      <c r="E154" s="69"/>
      <c r="F154" s="69">
        <f>+D154*E154</f>
        <v>0</v>
      </c>
    </row>
    <row r="155" spans="1:6" ht="13.5" x14ac:dyDescent="0.25">
      <c r="A155" s="74"/>
      <c r="B155" s="73"/>
      <c r="C155" s="68"/>
      <c r="D155" s="108"/>
      <c r="E155" s="69"/>
      <c r="F155" s="69"/>
    </row>
    <row r="156" spans="1:6" ht="40.5" x14ac:dyDescent="0.25">
      <c r="A156" s="74" t="s">
        <v>17</v>
      </c>
      <c r="B156" s="73" t="s">
        <v>329</v>
      </c>
      <c r="C156" s="68" t="s">
        <v>11</v>
      </c>
      <c r="D156" s="108">
        <v>1</v>
      </c>
      <c r="E156" s="69"/>
      <c r="F156" s="69">
        <f>+D156*E156</f>
        <v>0</v>
      </c>
    </row>
    <row r="158" spans="1:6" ht="13.5" x14ac:dyDescent="0.25">
      <c r="A158" s="101"/>
      <c r="B158" s="114" t="s">
        <v>330</v>
      </c>
      <c r="C158" s="115"/>
      <c r="D158" s="116"/>
      <c r="E158" s="117"/>
      <c r="F158" s="118">
        <f>SUM(F154:F156)</f>
        <v>0</v>
      </c>
    </row>
  </sheetData>
  <mergeCells count="2">
    <mergeCell ref="B76:F76"/>
    <mergeCell ref="B6:F6"/>
  </mergeCells>
  <phoneticPr fontId="25" type="noConversion"/>
  <pageMargins left="0.98425196850393704" right="0.19685039370078741" top="0.78740157480314965" bottom="0.78740157480314965" header="0.31496062992125984" footer="0.31496062992125984"/>
  <pageSetup paperSize="9" scale="79" orientation="portrait" r:id="rId1"/>
  <headerFooter>
    <oddFooter>Stran &amp;P od &amp;N</oddFooter>
  </headerFooter>
  <rowBreaks count="10" manualBreakCount="10">
    <brk id="31" max="5" man="1"/>
    <brk id="54" max="16383" man="1"/>
    <brk id="63" max="16383" man="1"/>
    <brk id="73" max="16383" man="1"/>
    <brk id="103" max="16383" man="1"/>
    <brk id="111" max="16383" man="1"/>
    <brk id="117" max="16383" man="1"/>
    <brk id="126" max="16383" man="1"/>
    <brk id="140" max="5" man="1"/>
    <brk id="150" max="16383" man="1"/>
  </rowBreaks>
  <colBreaks count="1" manualBreakCount="1">
    <brk id="6" max="157"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AF83436A43D94EA977DF97C66977FE" ma:contentTypeVersion="7" ma:contentTypeDescription="Create a new document." ma:contentTypeScope="" ma:versionID="42e421d2a1e2cf43804714b4b344125f">
  <xsd:schema xmlns:xsd="http://www.w3.org/2001/XMLSchema" xmlns:xs="http://www.w3.org/2001/XMLSchema" xmlns:p="http://schemas.microsoft.com/office/2006/metadata/properties" xmlns:ns2="9aa2a33e-035f-4fba-9c70-817d28754ce1" targetNamespace="http://schemas.microsoft.com/office/2006/metadata/properties" ma:root="true" ma:fieldsID="bd5f8ba23216debdad5f66745345a51f" ns2:_="">
    <xsd:import namespace="9aa2a33e-035f-4fba-9c70-817d28754ce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a2a33e-035f-4fba-9c70-817d28754c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082A6F-6EDB-4E03-9797-05DFE1ECB2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a2a33e-035f-4fba-9c70-817d28754c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7E6955-716C-48D9-B0C8-DA3414BBC587}">
  <ds:schemaRefs>
    <ds:schemaRef ds:uri="http://schemas.microsoft.com/sharepoint/v3/contenttype/forms"/>
  </ds:schemaRefs>
</ds:datastoreItem>
</file>

<file path=customXml/itemProps3.xml><?xml version="1.0" encoding="utf-8"?>
<ds:datastoreItem xmlns:ds="http://schemas.openxmlformats.org/officeDocument/2006/customXml" ds:itemID="{CABF9E96-00B4-4A73-812E-75A3596B11F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vt:i4>
      </vt:variant>
      <vt:variant>
        <vt:lpstr>Imenovani obsegi</vt:lpstr>
      </vt:variant>
      <vt:variant>
        <vt:i4>3</vt:i4>
      </vt:variant>
    </vt:vector>
  </HeadingPairs>
  <TitlesOfParts>
    <vt:vector size="6" baseType="lpstr">
      <vt:lpstr>Rekapitulacija</vt:lpstr>
      <vt:lpstr>Gradbena dela</vt:lpstr>
      <vt:lpstr>Obrtniška dela</vt:lpstr>
      <vt:lpstr>'Gradbena dela'!Področje_tiskanja</vt:lpstr>
      <vt:lpstr>'Obrtniška dela'!Področje_tiskanja</vt:lpstr>
      <vt:lpstr>Rekapitulacija!Področje_tiskanja</vt:lpstr>
    </vt:vector>
  </TitlesOfParts>
  <Company>Inzeniring Rupena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Ervin</dc:creator>
  <cp:lastModifiedBy>Matjaz Suhadolc</cp:lastModifiedBy>
  <cp:lastPrinted>2021-11-25T08:42:38Z</cp:lastPrinted>
  <dcterms:created xsi:type="dcterms:W3CDTF">2004-02-10T11:38:31Z</dcterms:created>
  <dcterms:modified xsi:type="dcterms:W3CDTF">2021-12-09T09:26:52Z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0x010100DD189AC331D1C64A8734517E033ADC6C</vt:lpwstr>
  </property>
</Properties>
</file>